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av-dc01\Shared Docs\Forms\CEIR Emission Inventory\"/>
    </mc:Choice>
  </mc:AlternateContent>
  <xr:revisionPtr revIDLastSave="0" documentId="8_{A5B9C40C-A50D-42DD-B081-DC2B44B7F31C}" xr6:coauthVersionLast="36" xr6:coauthVersionMax="36" xr10:uidLastSave="{00000000-0000-0000-0000-000000000000}"/>
  <bookViews>
    <workbookView xWindow="0" yWindow="0" windowWidth="24855" windowHeight="10440"/>
  </bookViews>
  <sheets>
    <sheet name="Instructions" sheetId="3" r:id="rId1"/>
    <sheet name="Comp_Fac&amp;Sch" sheetId="2" r:id="rId2"/>
    <sheet name="Throughput&amp;Cer" sheetId="1" r:id="rId3"/>
  </sheets>
  <definedNames>
    <definedName name="_xlnm.Print_Titles" localSheetId="0">Instructions!$1:$6</definedName>
  </definedNames>
  <calcPr calcId="191029" fullCalcOnLoad="1"/>
</workbook>
</file>

<file path=xl/calcChain.xml><?xml version="1.0" encoding="utf-8"?>
<calcChain xmlns="http://schemas.openxmlformats.org/spreadsheetml/2006/main">
  <c r="G38" i="2" l="1"/>
  <c r="B49" i="2"/>
  <c r="G51" i="2"/>
  <c r="E49" i="2"/>
  <c r="H49" i="2"/>
  <c r="K49" i="2"/>
  <c r="B3" i="3"/>
  <c r="E40" i="1"/>
  <c r="E39" i="1"/>
  <c r="E38" i="1"/>
  <c r="E37" i="1"/>
  <c r="J22" i="1"/>
  <c r="J21" i="1"/>
  <c r="J20" i="1"/>
  <c r="J19" i="1"/>
  <c r="I22" i="1"/>
  <c r="I21" i="1"/>
  <c r="I20" i="1"/>
  <c r="I19" i="1"/>
  <c r="J18" i="1"/>
  <c r="I18" i="1"/>
  <c r="E10" i="1"/>
  <c r="C9" i="1"/>
  <c r="E8" i="1"/>
  <c r="C7" i="1"/>
  <c r="C48" i="2"/>
  <c r="F48" i="2"/>
  <c r="I48" i="2"/>
  <c r="L48" i="2"/>
  <c r="C46" i="2"/>
  <c r="C49" i="2"/>
  <c r="F46" i="2"/>
  <c r="F49" i="2"/>
  <c r="I46" i="2"/>
  <c r="I49" i="2"/>
  <c r="L46" i="2"/>
  <c r="L49" i="2"/>
  <c r="C47" i="2"/>
  <c r="F47" i="2"/>
  <c r="I47" i="2"/>
  <c r="L47" i="2"/>
  <c r="L51" i="2"/>
</calcChain>
</file>

<file path=xl/comments1.xml><?xml version="1.0" encoding="utf-8"?>
<comments xmlns="http://schemas.openxmlformats.org/spreadsheetml/2006/main">
  <authors>
    <author>Richard Wales</author>
  </authors>
  <commentList>
    <comment ref="A8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From District Permits.</t>
        </r>
      </text>
    </comment>
    <comment ref="D21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From District Permit.</t>
        </r>
      </text>
    </comment>
    <comment ref="B26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From District Permit
</t>
        </r>
      </text>
    </comment>
    <comment ref="A29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Geodetic can be found on Topographic Maps or at websites listed on the "Instruction" spreadsheet.  Report data in either Long/Lat or UTMs.</t>
        </r>
      </text>
    </comment>
    <comment ref="B45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Days operated in month
</t>
        </r>
      </text>
    </comment>
    <comment ref="E45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Days operated in month
</t>
        </r>
      </text>
    </comment>
    <comment ref="H45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Days operated in month
</t>
        </r>
      </text>
    </comment>
    <comment ref="K45" authorId="0" shapeId="0">
      <text>
        <r>
          <rPr>
            <b/>
            <sz val="8"/>
            <color indexed="81"/>
            <rFont val="Tahoma"/>
          </rPr>
          <t>Richard Wales:</t>
        </r>
        <r>
          <rPr>
            <sz val="8"/>
            <color indexed="81"/>
            <rFont val="Tahoma"/>
          </rPr>
          <t xml:space="preserve">
Days operated in month
</t>
        </r>
      </text>
    </comment>
  </commentList>
</comments>
</file>

<file path=xl/sharedStrings.xml><?xml version="1.0" encoding="utf-8"?>
<sst xmlns="http://schemas.openxmlformats.org/spreadsheetml/2006/main" count="198" uniqueCount="151">
  <si>
    <t>EMISSION</t>
  </si>
  <si>
    <t>FORM</t>
  </si>
  <si>
    <t>YEAR</t>
  </si>
  <si>
    <t>HARP / CEIDARS 2.5</t>
  </si>
  <si>
    <t>DATA FROM ANOTHER WORKSHEET</t>
  </si>
  <si>
    <t xml:space="preserve">COMPANY NAME:  </t>
  </si>
  <si>
    <t xml:space="preserve">COMPANY NUMBER (OWNER/OPERATOR): </t>
  </si>
  <si>
    <t xml:space="preserve">MAILING  ADDRESS: </t>
  </si>
  <si>
    <t xml:space="preserve">CITY: </t>
  </si>
  <si>
    <t xml:space="preserve">STATE: </t>
  </si>
  <si>
    <t>ZIP+4:</t>
  </si>
  <si>
    <t xml:space="preserve">CONTACT PERSON: </t>
  </si>
  <si>
    <t xml:space="preserve">TELEPHONE NUMBER: </t>
  </si>
  <si>
    <t xml:space="preserve">EXT: </t>
  </si>
  <si>
    <t xml:space="preserve">FAX NUMBER: </t>
  </si>
  <si>
    <t xml:space="preserve">EMAIL: </t>
  </si>
  <si>
    <t xml:space="preserve">FACILITY NAME:  </t>
  </si>
  <si>
    <t xml:space="preserve">FACILITY NUMBER (LOCATION): </t>
  </si>
  <si>
    <t>PERMIT NO.:</t>
  </si>
  <si>
    <t>MONTHLY AND QUARTERLY THROUGHPUT</t>
  </si>
  <si>
    <t>Month</t>
  </si>
  <si>
    <t>Days</t>
  </si>
  <si>
    <t>Percentage</t>
  </si>
  <si>
    <t>January</t>
  </si>
  <si>
    <t>February</t>
  </si>
  <si>
    <t>March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</si>
  <si>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</si>
  <si>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</si>
  <si>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</si>
  <si>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</si>
  <si>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</si>
  <si>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</si>
  <si>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</si>
  <si>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</si>
  <si>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</si>
  <si>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</si>
  <si>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Percentage:</t>
  </si>
  <si>
    <t xml:space="preserve">LONGITUDE: </t>
  </si>
  <si>
    <t xml:space="preserve">UTM NORTH: </t>
  </si>
  <si>
    <t xml:space="preserve">UTM EAST: </t>
  </si>
  <si>
    <t>-</t>
  </si>
  <si>
    <t xml:space="preserve">LATITUDE: </t>
  </si>
  <si>
    <t>Total Number of Days (By Throughput &amp; Location):</t>
  </si>
  <si>
    <t>Check</t>
  </si>
  <si>
    <t>CALCULATION / RESULTS</t>
  </si>
  <si>
    <t>Type of Receptor</t>
  </si>
  <si>
    <t>Feet</t>
  </si>
  <si>
    <t>Meter</t>
  </si>
  <si>
    <t>Residence</t>
  </si>
  <si>
    <t>Off-Site Workplace</t>
  </si>
  <si>
    <t>School (K - 12)</t>
  </si>
  <si>
    <t>Medical Facility</t>
  </si>
  <si>
    <t>(Signature)</t>
  </si>
  <si>
    <t>(Name - print or type)</t>
  </si>
  <si>
    <t>(Title - print or type)</t>
  </si>
  <si>
    <t>Company Name:</t>
  </si>
  <si>
    <t>Facility Name:</t>
  </si>
  <si>
    <t xml:space="preserve">Facility Number (Location): </t>
  </si>
  <si>
    <t xml:space="preserve">Company Number (Owner/Operator): </t>
  </si>
  <si>
    <t>INSTRUCTIONS</t>
  </si>
  <si>
    <t>Instr</t>
  </si>
  <si>
    <t xml:space="preserve">1. </t>
  </si>
  <si>
    <t>C00</t>
  </si>
  <si>
    <t xml:space="preserve">2. </t>
  </si>
  <si>
    <t>DATA INPUT BY COMPANY or FACILITY</t>
  </si>
  <si>
    <t xml:space="preserve">3. </t>
  </si>
  <si>
    <t xml:space="preserve">4. </t>
  </si>
  <si>
    <t xml:space="preserve">5. </t>
  </si>
  <si>
    <t>The color code for the colored fields is as follows:</t>
  </si>
  <si>
    <t xml:space="preserve">6. </t>
  </si>
  <si>
    <t>Some of the many websites where Geodetic data can be obtained are as follows:</t>
  </si>
  <si>
    <t>http://terraserver.microsoft.com</t>
  </si>
  <si>
    <t>http://www.topozone.com</t>
  </si>
  <si>
    <t>http://www.mapsonus.com</t>
  </si>
  <si>
    <r>
      <t xml:space="preserve">Only place data in data in </t>
    </r>
    <r>
      <rPr>
        <sz val="14"/>
        <color indexed="15"/>
        <rFont val="Times New Roman"/>
        <family val="1"/>
      </rPr>
      <t xml:space="preserve">Aqua </t>
    </r>
    <r>
      <rPr>
        <sz val="14"/>
        <rFont val="Times New Roman"/>
        <family val="1"/>
      </rPr>
      <t>colored fields.</t>
    </r>
  </si>
  <si>
    <r>
      <t xml:space="preserve">I, </t>
    </r>
    <r>
      <rPr>
        <u/>
        <sz val="18"/>
        <rFont val="Times New Roman"/>
        <family val="1"/>
      </rPr>
      <t xml:space="preserve">(Name of Official)                                                                                             </t>
    </r>
    <r>
      <rPr>
        <sz val="18"/>
        <rFont val="Times New Roman"/>
        <family val="1"/>
      </rPr>
      <t xml:space="preserve">, a responsible official of </t>
    </r>
    <r>
      <rPr>
        <u/>
        <sz val="18"/>
        <rFont val="Times New Roman"/>
        <family val="1"/>
      </rPr>
      <t xml:space="preserve">(Name of Company)                                                      </t>
    </r>
    <r>
      <rPr>
        <sz val="18"/>
        <rFont val="Times New Roman"/>
        <family val="1"/>
      </rPr>
      <t xml:space="preserve">, hereby certify that, based upon information and belief formed after reasonable inquiry, the attached information, consisting of the emission inventory data is true, accurate and complete.  Executed this </t>
    </r>
    <r>
      <rPr>
        <u/>
        <sz val="18"/>
        <rFont val="Times New Roman"/>
        <family val="1"/>
      </rPr>
      <t xml:space="preserve">(Day)        </t>
    </r>
    <r>
      <rPr>
        <sz val="18"/>
        <rFont val="Times New Roman"/>
        <family val="1"/>
      </rPr>
      <t xml:space="preserve">day of </t>
    </r>
    <r>
      <rPr>
        <u/>
        <sz val="18"/>
        <rFont val="Times New Roman"/>
        <family val="1"/>
      </rPr>
      <t xml:space="preserve">(Month)                       </t>
    </r>
    <r>
      <rPr>
        <sz val="18"/>
        <rFont val="Times New Roman"/>
        <family val="1"/>
      </rPr>
      <t xml:space="preserve">, </t>
    </r>
    <r>
      <rPr>
        <u/>
        <sz val="18"/>
        <rFont val="Times New Roman"/>
        <family val="1"/>
      </rPr>
      <t xml:space="preserve">(Year)                </t>
    </r>
    <r>
      <rPr>
        <sz val="18"/>
        <rFont val="Times New Roman"/>
        <family val="1"/>
      </rPr>
      <t xml:space="preserve"> at </t>
    </r>
    <r>
      <rPr>
        <u/>
        <sz val="18"/>
        <rFont val="Times New Roman"/>
        <family val="1"/>
      </rPr>
      <t xml:space="preserve">(County and State)                                                   </t>
    </r>
    <r>
      <rPr>
        <sz val="18"/>
        <rFont val="Times New Roman"/>
        <family val="1"/>
      </rPr>
      <t>.</t>
    </r>
  </si>
  <si>
    <t>CERTIFICATION</t>
  </si>
  <si>
    <t>GEODETIC:</t>
  </si>
  <si>
    <t>OPERATING SCHEDULE:</t>
  </si>
  <si>
    <t>AVERAGE OPERATING SCHEDULE</t>
  </si>
  <si>
    <t>HOURS per DAY</t>
  </si>
  <si>
    <t>DAYS per WEEK</t>
  </si>
  <si>
    <t>WEEKS per YEAR</t>
  </si>
  <si>
    <t>HOURS per YEAR</t>
  </si>
  <si>
    <t>COMPANY, FACILITY and SCHEDULE</t>
  </si>
  <si>
    <t>CF&amp;S</t>
  </si>
  <si>
    <t>THROUGHPUT &amp; CERTIFICATION</t>
  </si>
  <si>
    <t>T&amp;C</t>
  </si>
  <si>
    <t>Start with the spreadsheet entitled "Comp_Fac&amp;Sch".  Next complete the spreadsheet entitled "Throughput&amp;Cer".</t>
  </si>
  <si>
    <t>THROUGHPUT</t>
  </si>
  <si>
    <t>FOOD PREPARATION</t>
  </si>
  <si>
    <t>FOOD</t>
  </si>
  <si>
    <t>Cooking Equipment</t>
  </si>
  <si>
    <t>Type</t>
  </si>
  <si>
    <t>Clamshell Griddle</t>
  </si>
  <si>
    <t>Flat Griddle</t>
  </si>
  <si>
    <t>Deep-Fat Fryer</t>
  </si>
  <si>
    <t>Emission Controls</t>
  </si>
  <si>
    <t>%</t>
  </si>
  <si>
    <t>Other</t>
  </si>
  <si>
    <t>Amount of Food Prepared</t>
  </si>
  <si>
    <t>1,000 Pounds</t>
  </si>
  <si>
    <t>Annual Emissions</t>
  </si>
  <si>
    <t>Tons per Year</t>
  </si>
  <si>
    <t>VOC</t>
  </si>
  <si>
    <t>PM</t>
  </si>
  <si>
    <t>7.</t>
  </si>
  <si>
    <t>Type of emission control equipment.</t>
  </si>
  <si>
    <t>8.</t>
  </si>
  <si>
    <t>Emission Factors</t>
  </si>
  <si>
    <t>lbs / 1000 lbs</t>
  </si>
  <si>
    <t>Check All That Apply</t>
  </si>
  <si>
    <t>Natural Gas</t>
  </si>
  <si>
    <t>Propane / LPG</t>
  </si>
  <si>
    <t>Diesel Fuel</t>
  </si>
  <si>
    <t>Other, specify below</t>
  </si>
  <si>
    <t>DISTANCE TO EACH TYPE OF RECEPTOR</t>
  </si>
  <si>
    <t>ESP</t>
  </si>
  <si>
    <t>Baghouse (Fabric Filter)</t>
  </si>
  <si>
    <t>Activated Charcoal</t>
  </si>
  <si>
    <t>Method and emission factors taken form Sacramento AQMD Method entitled "Section XX: Miscellaneous - Cooking"</t>
  </si>
  <si>
    <t>Complete one form "FOOD" for each food preparation facility.</t>
  </si>
  <si>
    <t xml:space="preserve">LOCATION - ADDRESS: </t>
  </si>
  <si>
    <t>Thermal Oxidizer</t>
  </si>
  <si>
    <t>Afterburner</t>
  </si>
  <si>
    <t>Name</t>
  </si>
  <si>
    <t>Number of</t>
  </si>
  <si>
    <t>TO</t>
  </si>
  <si>
    <t>CO</t>
  </si>
  <si>
    <t>AC</t>
  </si>
  <si>
    <t>AB</t>
  </si>
  <si>
    <t>BH</t>
  </si>
  <si>
    <t>Ot</t>
  </si>
  <si>
    <t>Electrostatic Preceptor</t>
  </si>
  <si>
    <t>Catalytic Oxidizer</t>
  </si>
  <si>
    <t>Underfired Charbroiled</t>
  </si>
  <si>
    <t>Automated Charbroiled</t>
  </si>
  <si>
    <t>This form is to be completed by Owner/Operators of establishments that prepare food using either one or more char broilers, griddles and/or fryers.</t>
  </si>
  <si>
    <t>Control Equipment</t>
  </si>
  <si>
    <t>Abbr.</t>
  </si>
  <si>
    <t>Efficiency</t>
  </si>
  <si>
    <t>Other (specify below)</t>
  </si>
  <si>
    <t xml:space="preserve">Type: </t>
  </si>
  <si>
    <t>ACTUAL HOURS per YEAR</t>
  </si>
  <si>
    <t>Electricity</t>
  </si>
  <si>
    <t>Type of Fuel(s) Used for Cooking Equipment</t>
  </si>
  <si>
    <t>Type and number of cooking equipment and amount of food prepared</t>
  </si>
  <si>
    <t>Distance *</t>
  </si>
  <si>
    <t>*</t>
  </si>
  <si>
    <t>Report distance if distance is 500 feet or less.  For distances greater than 500 feet entered '++++'.</t>
  </si>
  <si>
    <t>SUBMIT THIS COMPLETED FORM TO: ENGINEERING@AVAQMD.CA.GOV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</si>
</sst>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General_)"/>
    <numFmt numFmtId="166" formatCode="0.0"/>
  </numFmts>
  <fonts count="25" x14ac:knownFonts="1">
    <font>
      <sz val="10"/>
      <name val="Arial"/>
    </font>
    <font>
      <sz val="20"/>
      <name val="Times New Roman"/>
      <family val="1"/>
    </font>
    <font>
      <b/>
      <sz val="20"/>
      <name val="Times New Roman"/>
      <family val="1"/>
    </font>
    <font>
      <b/>
      <u/>
      <sz val="20"/>
      <name val="Times New Roman"/>
      <family val="1"/>
    </font>
    <font>
      <sz val="8"/>
      <name val="Times New Roman"/>
      <family val="1"/>
    </font>
    <font>
      <sz val="8"/>
      <name val="Arial"/>
    </font>
    <font>
      <b/>
      <sz val="8"/>
      <color indexed="81"/>
      <name val="Tahoma"/>
    </font>
    <font>
      <sz val="8"/>
      <color indexed="81"/>
      <name val="Tahoma"/>
    </font>
    <font>
      <sz val="12"/>
      <name val="Times New Roman"/>
      <family val="1"/>
    </font>
    <font>
      <sz val="12"/>
      <name val="Arial"/>
    </font>
    <font>
      <u/>
      <sz val="10"/>
      <color indexed="12"/>
      <name val="Arial"/>
    </font>
    <font>
      <sz val="14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sz val="15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4"/>
      <name val="Arial"/>
    </font>
    <font>
      <sz val="18"/>
      <name val="Times New Roman"/>
      <family val="1"/>
    </font>
    <font>
      <u/>
      <sz val="18"/>
      <name val="Times New Roman"/>
      <family val="1"/>
    </font>
    <font>
      <sz val="20"/>
      <name val="System"/>
      <family val="2"/>
    </font>
    <font>
      <sz val="14"/>
      <color indexed="15"/>
      <name val="Times New Roman"/>
      <family val="1"/>
    </font>
    <font>
      <u/>
      <sz val="14"/>
      <color indexed="12"/>
      <name val="Times New Roman"/>
      <family val="1"/>
    </font>
    <font>
      <sz val="18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9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1" fontId="2" fillId="0" borderId="1" xfId="0" applyNumberFormat="1" applyFont="1" applyBorder="1" applyAlignment="1" applyProtection="1">
      <alignment horizontal="right"/>
    </xf>
    <xf numFmtId="1" fontId="3" fillId="2" borderId="2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8" fillId="0" borderId="0" xfId="0" applyFont="1"/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8" fillId="2" borderId="3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0" fillId="0" borderId="0" xfId="0" applyFill="1" applyBorder="1"/>
    <xf numFmtId="0" fontId="8" fillId="0" borderId="0" xfId="0" applyFont="1" applyAlignment="1">
      <alignment horizontal="center"/>
    </xf>
    <xf numFmtId="0" fontId="9" fillId="0" borderId="0" xfId="0" applyFont="1" applyFill="1" applyBorder="1"/>
    <xf numFmtId="0" fontId="8" fillId="2" borderId="0" xfId="0" applyFont="1" applyFill="1"/>
    <xf numFmtId="0" fontId="8" fillId="2" borderId="4" xfId="0" applyFont="1" applyFill="1" applyBorder="1"/>
    <xf numFmtId="10" fontId="8" fillId="3" borderId="0" xfId="0" applyNumberFormat="1" applyFont="1" applyFill="1"/>
    <xf numFmtId="0" fontId="8" fillId="3" borderId="0" xfId="0" applyFont="1" applyFill="1"/>
    <xf numFmtId="10" fontId="8" fillId="3" borderId="4" xfId="0" applyNumberFormat="1" applyFont="1" applyFill="1" applyBorder="1"/>
    <xf numFmtId="10" fontId="8" fillId="3" borderId="5" xfId="0" applyNumberFormat="1" applyFont="1" applyFill="1" applyBorder="1"/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left"/>
    </xf>
    <xf numFmtId="0" fontId="0" fillId="0" borderId="0" xfId="0" applyBorder="1"/>
    <xf numFmtId="165" fontId="13" fillId="0" borderId="0" xfId="0" applyNumberFormat="1" applyFont="1" applyBorder="1" applyAlignment="1" applyProtection="1"/>
    <xf numFmtId="165" fontId="12" fillId="0" borderId="0" xfId="0" applyNumberFormat="1" applyFont="1" applyBorder="1" applyAlignment="1" applyProtection="1"/>
    <xf numFmtId="165" fontId="14" fillId="0" borderId="0" xfId="0" applyNumberFormat="1" applyFont="1" applyBorder="1" applyAlignment="1" applyProtection="1"/>
    <xf numFmtId="165" fontId="16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0" fontId="0" fillId="0" borderId="0" xfId="0" applyBorder="1" applyAlignment="1"/>
    <xf numFmtId="165" fontId="11" fillId="0" borderId="0" xfId="0" applyNumberFormat="1" applyFont="1" applyBorder="1" applyAlignment="1" applyProtection="1"/>
    <xf numFmtId="0" fontId="11" fillId="0" borderId="0" xfId="0" applyFont="1" applyFill="1" applyBorder="1" applyAlignment="1">
      <alignment horizontal="left"/>
    </xf>
    <xf numFmtId="0" fontId="17" fillId="0" borderId="0" xfId="0" applyFont="1"/>
    <xf numFmtId="0" fontId="8" fillId="0" borderId="0" xfId="0" applyFont="1" applyFill="1"/>
    <xf numFmtId="0" fontId="8" fillId="0" borderId="0" xfId="0" applyFont="1" applyFill="1" applyBorder="1"/>
    <xf numFmtId="1" fontId="1" fillId="4" borderId="3" xfId="0" applyNumberFormat="1" applyFont="1" applyFill="1" applyBorder="1" applyAlignment="1">
      <alignment horizontal="left"/>
    </xf>
    <xf numFmtId="165" fontId="18" fillId="0" borderId="0" xfId="0" applyNumberFormat="1" applyFont="1" applyBorder="1" applyAlignment="1" applyProtection="1"/>
    <xf numFmtId="0" fontId="11" fillId="4" borderId="6" xfId="0" applyFont="1" applyFill="1" applyBorder="1" applyAlignment="1">
      <alignment horizontal="left"/>
    </xf>
    <xf numFmtId="0" fontId="8" fillId="2" borderId="7" xfId="0" applyFont="1" applyFill="1" applyBorder="1"/>
    <xf numFmtId="0" fontId="8" fillId="2" borderId="6" xfId="0" applyFont="1" applyFill="1" applyBorder="1"/>
    <xf numFmtId="0" fontId="8" fillId="2" borderId="8" xfId="0" applyFont="1" applyFill="1" applyBorder="1"/>
    <xf numFmtId="0" fontId="0" fillId="0" borderId="0" xfId="0" applyFill="1"/>
    <xf numFmtId="165" fontId="1" fillId="0" borderId="0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horizontal="left" vertical="top" wrapText="1"/>
    </xf>
    <xf numFmtId="165" fontId="20" fillId="0" borderId="0" xfId="0" applyNumberFormat="1" applyFont="1" applyFill="1" applyBorder="1" applyAlignment="1" applyProtection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 applyProtection="1">
      <alignment vertical="top"/>
    </xf>
    <xf numFmtId="0" fontId="11" fillId="0" borderId="0" xfId="0" applyFont="1" applyFill="1"/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22" fillId="0" borderId="0" xfId="1" applyFont="1" applyFill="1" applyAlignment="1" applyProtection="1"/>
    <xf numFmtId="0" fontId="8" fillId="0" borderId="9" xfId="0" applyFont="1" applyFill="1" applyBorder="1" applyAlignment="1" applyProtection="1">
      <protection locked="0"/>
    </xf>
    <xf numFmtId="0" fontId="1" fillId="0" borderId="0" xfId="0" applyFont="1"/>
    <xf numFmtId="0" fontId="8" fillId="0" borderId="10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0" fontId="8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8" xfId="0" applyFont="1" applyBorder="1"/>
    <xf numFmtId="0" fontId="11" fillId="0" borderId="19" xfId="0" applyFont="1" applyFill="1" applyBorder="1" applyAlignment="1">
      <alignment horizontal="center"/>
    </xf>
    <xf numFmtId="0" fontId="11" fillId="2" borderId="20" xfId="0" applyFont="1" applyFill="1" applyBorder="1"/>
    <xf numFmtId="0" fontId="11" fillId="2" borderId="21" xfId="0" applyFont="1" applyFill="1" applyBorder="1"/>
    <xf numFmtId="0" fontId="11" fillId="2" borderId="22" xfId="0" applyFont="1" applyFill="1" applyBorder="1"/>
    <xf numFmtId="2" fontId="11" fillId="3" borderId="23" xfId="0" applyNumberFormat="1" applyFont="1" applyFill="1" applyBorder="1" applyAlignment="1">
      <alignment horizontal="center"/>
    </xf>
    <xf numFmtId="2" fontId="11" fillId="3" borderId="24" xfId="0" applyNumberFormat="1" applyFont="1" applyFill="1" applyBorder="1" applyAlignment="1">
      <alignment horizontal="center"/>
    </xf>
    <xf numFmtId="0" fontId="11" fillId="2" borderId="25" xfId="0" applyFont="1" applyFill="1" applyBorder="1"/>
    <xf numFmtId="0" fontId="11" fillId="2" borderId="26" xfId="0" applyFont="1" applyFill="1" applyBorder="1"/>
    <xf numFmtId="0" fontId="11" fillId="2" borderId="27" xfId="0" applyFont="1" applyFill="1" applyBorder="1"/>
    <xf numFmtId="2" fontId="11" fillId="3" borderId="28" xfId="0" applyNumberFormat="1" applyFont="1" applyFill="1" applyBorder="1" applyAlignment="1">
      <alignment horizontal="center"/>
    </xf>
    <xf numFmtId="2" fontId="11" fillId="3" borderId="29" xfId="0" applyNumberFormat="1" applyFont="1" applyFill="1" applyBorder="1" applyAlignment="1">
      <alignment horizontal="center"/>
    </xf>
    <xf numFmtId="0" fontId="11" fillId="2" borderId="30" xfId="0" applyFont="1" applyFill="1" applyBorder="1"/>
    <xf numFmtId="0" fontId="11" fillId="2" borderId="31" xfId="0" applyFont="1" applyFill="1" applyBorder="1"/>
    <xf numFmtId="0" fontId="11" fillId="2" borderId="32" xfId="0" applyFont="1" applyFill="1" applyBorder="1"/>
    <xf numFmtId="2" fontId="11" fillId="3" borderId="33" xfId="0" applyNumberFormat="1" applyFont="1" applyFill="1" applyBorder="1" applyAlignment="1">
      <alignment horizontal="center"/>
    </xf>
    <xf numFmtId="2" fontId="11" fillId="3" borderId="34" xfId="0" applyNumberFormat="1" applyFont="1" applyFill="1" applyBorder="1" applyAlignment="1">
      <alignment horizontal="center"/>
    </xf>
    <xf numFmtId="0" fontId="11" fillId="2" borderId="10" xfId="0" applyFont="1" applyFill="1" applyBorder="1"/>
    <xf numFmtId="0" fontId="11" fillId="2" borderId="35" xfId="0" applyFont="1" applyFill="1" applyBorder="1"/>
    <xf numFmtId="0" fontId="8" fillId="0" borderId="1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66" fontId="8" fillId="3" borderId="29" xfId="0" applyNumberFormat="1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6" fontId="8" fillId="3" borderId="34" xfId="0" applyNumberFormat="1" applyFont="1" applyFill="1" applyBorder="1" applyAlignment="1">
      <alignment horizontal="center"/>
    </xf>
    <xf numFmtId="2" fontId="11" fillId="0" borderId="37" xfId="0" applyNumberFormat="1" applyFont="1" applyFill="1" applyBorder="1" applyAlignment="1">
      <alignment horizontal="center"/>
    </xf>
    <xf numFmtId="2" fontId="11" fillId="0" borderId="38" xfId="0" applyNumberFormat="1" applyFont="1" applyFill="1" applyBorder="1" applyAlignment="1">
      <alignment horizontal="center"/>
    </xf>
    <xf numFmtId="0" fontId="11" fillId="0" borderId="25" xfId="0" applyFont="1" applyFill="1" applyBorder="1"/>
    <xf numFmtId="2" fontId="11" fillId="0" borderId="26" xfId="0" applyNumberFormat="1" applyFont="1" applyFill="1" applyBorder="1" applyAlignment="1">
      <alignment horizontal="center"/>
    </xf>
    <xf numFmtId="2" fontId="11" fillId="0" borderId="29" xfId="0" applyNumberFormat="1" applyFont="1" applyFill="1" applyBorder="1" applyAlignment="1">
      <alignment horizontal="center"/>
    </xf>
    <xf numFmtId="2" fontId="11" fillId="0" borderId="31" xfId="0" applyNumberFormat="1" applyFont="1" applyFill="1" applyBorder="1" applyAlignment="1">
      <alignment horizontal="center"/>
    </xf>
    <xf numFmtId="2" fontId="11" fillId="0" borderId="34" xfId="0" applyNumberFormat="1" applyFont="1" applyFill="1" applyBorder="1" applyAlignment="1">
      <alignment horizontal="center"/>
    </xf>
    <xf numFmtId="0" fontId="22" fillId="0" borderId="0" xfId="1" applyFont="1" applyAlignment="1" applyProtection="1"/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11" fillId="0" borderId="39" xfId="0" applyFont="1" applyBorder="1" applyAlignment="1">
      <alignment horizontal="right"/>
    </xf>
    <xf numFmtId="0" fontId="11" fillId="0" borderId="39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Alignment="1"/>
    <xf numFmtId="165" fontId="22" fillId="0" borderId="0" xfId="1" applyNumberFormat="1" applyFont="1" applyFill="1" applyBorder="1" applyAlignment="1" applyProtection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4" borderId="7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8" fillId="4" borderId="7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3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1" fontId="1" fillId="0" borderId="65" xfId="0" applyNumberFormat="1" applyFont="1" applyBorder="1" applyAlignment="1" applyProtection="1">
      <alignment horizontal="center"/>
    </xf>
    <xf numFmtId="1" fontId="1" fillId="0" borderId="3" xfId="0" applyNumberFormat="1" applyFont="1" applyBorder="1" applyAlignment="1" applyProtection="1">
      <alignment horizontal="center"/>
    </xf>
    <xf numFmtId="1" fontId="1" fillId="0" borderId="66" xfId="0" applyNumberFormat="1" applyFont="1" applyBorder="1" applyAlignment="1" applyProtection="1">
      <alignment horizontal="center"/>
    </xf>
    <xf numFmtId="0" fontId="11" fillId="0" borderId="0" xfId="0" applyFont="1" applyAlignment="1">
      <alignment horizontal="left"/>
    </xf>
    <xf numFmtId="0" fontId="11" fillId="2" borderId="67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11" fillId="4" borderId="69" xfId="0" applyFont="1" applyFill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56" xfId="0" applyFont="1" applyBorder="1" applyAlignment="1">
      <alignment horizontal="center" vertical="top"/>
    </xf>
    <xf numFmtId="0" fontId="11" fillId="0" borderId="57" xfId="0" applyFont="1" applyBorder="1" applyAlignment="1">
      <alignment horizontal="center" vertical="top"/>
    </xf>
    <xf numFmtId="0" fontId="11" fillId="0" borderId="58" xfId="0" applyFont="1" applyBorder="1" applyAlignment="1">
      <alignment horizontal="center" vertical="top"/>
    </xf>
    <xf numFmtId="0" fontId="11" fillId="0" borderId="59" xfId="0" applyFont="1" applyBorder="1" applyAlignment="1">
      <alignment horizontal="center" vertical="top"/>
    </xf>
    <xf numFmtId="0" fontId="1" fillId="0" borderId="60" xfId="0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63" xfId="0" applyFont="1" applyBorder="1" applyAlignment="1" applyProtection="1">
      <alignment horizontal="center"/>
    </xf>
    <xf numFmtId="0" fontId="8" fillId="2" borderId="6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/>
    <xf numFmtId="0" fontId="11" fillId="0" borderId="6" xfId="0" applyFont="1" applyFill="1" applyBorder="1" applyAlignment="1"/>
    <xf numFmtId="0" fontId="11" fillId="0" borderId="46" xfId="0" applyFont="1" applyBorder="1" applyAlignment="1"/>
    <xf numFmtId="0" fontId="11" fillId="0" borderId="47" xfId="0" applyFont="1" applyBorder="1" applyAlignment="1"/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/>
    <xf numFmtId="0" fontId="11" fillId="0" borderId="53" xfId="0" applyFont="1" applyFill="1" applyBorder="1" applyAlignment="1"/>
    <xf numFmtId="0" fontId="11" fillId="0" borderId="54" xfId="0" applyFont="1" applyFill="1" applyBorder="1" applyAlignment="1">
      <alignment horizontal="center"/>
    </xf>
    <xf numFmtId="0" fontId="11" fillId="0" borderId="55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0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37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2" borderId="3" xfId="0" applyFont="1" applyFill="1" applyBorder="1" applyAlignment="1" applyProtection="1">
      <protection locked="0"/>
    </xf>
    <xf numFmtId="0" fontId="8" fillId="2" borderId="3" xfId="0" applyFont="1" applyFill="1" applyBorder="1" applyAlignment="1"/>
    <xf numFmtId="0" fontId="8" fillId="2" borderId="68" xfId="0" applyFont="1" applyFill="1" applyBorder="1" applyAlignment="1"/>
    <xf numFmtId="0" fontId="8" fillId="2" borderId="68" xfId="0" applyFont="1" applyFill="1" applyBorder="1" applyAlignment="1" applyProtection="1">
      <protection locked="0"/>
    </xf>
    <xf numFmtId="0" fontId="8" fillId="2" borderId="68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/>
    </xf>
    <xf numFmtId="0" fontId="8" fillId="3" borderId="6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46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1" fillId="2" borderId="47" xfId="0" applyFont="1" applyFill="1" applyBorder="1" applyAlignment="1">
      <alignment horizontal="left"/>
    </xf>
    <xf numFmtId="0" fontId="11" fillId="2" borderId="9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8" fillId="0" borderId="91" xfId="0" applyFont="1" applyBorder="1" applyAlignment="1">
      <alignment horizontal="center"/>
    </xf>
    <xf numFmtId="0" fontId="8" fillId="0" borderId="92" xfId="0" applyFont="1" applyBorder="1" applyAlignment="1">
      <alignment horizontal="center"/>
    </xf>
    <xf numFmtId="0" fontId="8" fillId="0" borderId="93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1" fillId="0" borderId="2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4" xfId="0" applyFont="1" applyBorder="1" applyAlignment="1">
      <alignment horizontal="left"/>
    </xf>
    <xf numFmtId="0" fontId="11" fillId="0" borderId="87" xfId="0" applyFont="1" applyBorder="1" applyAlignment="1">
      <alignment horizontal="center"/>
    </xf>
    <xf numFmtId="0" fontId="11" fillId="0" borderId="88" xfId="0" applyFont="1" applyBorder="1" applyAlignment="1">
      <alignment horizontal="center"/>
    </xf>
    <xf numFmtId="0" fontId="11" fillId="0" borderId="89" xfId="0" applyFont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0" borderId="33" xfId="0" applyFont="1" applyBorder="1" applyAlignment="1"/>
    <xf numFmtId="0" fontId="11" fillId="0" borderId="85" xfId="0" applyFont="1" applyBorder="1" applyAlignment="1">
      <alignment horizontal="center" vertical="top"/>
    </xf>
    <xf numFmtId="0" fontId="11" fillId="0" borderId="86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4" borderId="7" xfId="0" applyFont="1" applyFill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1" fillId="0" borderId="75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76" xfId="0" applyFont="1" applyBorder="1" applyAlignment="1">
      <alignment horizontal="center" vertical="top"/>
    </xf>
    <xf numFmtId="0" fontId="11" fillId="0" borderId="77" xfId="0" applyFont="1" applyFill="1" applyBorder="1" applyAlignment="1">
      <alignment horizontal="center"/>
    </xf>
    <xf numFmtId="0" fontId="11" fillId="0" borderId="78" xfId="0" applyFont="1" applyFill="1" applyBorder="1" applyAlignment="1">
      <alignment horizontal="center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79" xfId="0" applyFont="1" applyBorder="1" applyAlignment="1">
      <alignment horizontal="center" vertical="top" wrapText="1"/>
    </xf>
    <xf numFmtId="0" fontId="11" fillId="0" borderId="80" xfId="0" applyFont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  <xf numFmtId="0" fontId="11" fillId="0" borderId="81" xfId="0" applyFont="1" applyBorder="1" applyAlignment="1">
      <alignment horizontal="center" vertical="top"/>
    </xf>
    <xf numFmtId="0" fontId="11" fillId="0" borderId="82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11" fillId="0" borderId="79" xfId="0" applyFont="1" applyBorder="1" applyAlignment="1">
      <alignment horizontal="center" vertical="top"/>
    </xf>
    <xf numFmtId="0" fontId="11" fillId="0" borderId="80" xfId="0" applyFont="1" applyBorder="1" applyAlignment="1">
      <alignment horizontal="center" vertical="top"/>
    </xf>
    <xf numFmtId="0" fontId="11" fillId="0" borderId="83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165" fontId="12" fillId="2" borderId="7" xfId="0" applyNumberFormat="1" applyFont="1" applyFill="1" applyBorder="1" applyAlignment="1" applyProtection="1"/>
    <xf numFmtId="165" fontId="12" fillId="2" borderId="7" xfId="0" applyNumberFormat="1" applyFont="1" applyFill="1" applyBorder="1" applyAlignment="1" applyProtection="1">
      <alignment horizontal="left"/>
    </xf>
    <xf numFmtId="0" fontId="18" fillId="2" borderId="0" xfId="0" applyFont="1" applyFill="1" applyAlignment="1">
      <alignment horizontal="left" vertical="top" wrapText="1"/>
    </xf>
    <xf numFmtId="165" fontId="18" fillId="2" borderId="7" xfId="0" applyNumberFormat="1" applyFont="1" applyFill="1" applyBorder="1" applyAlignment="1" applyProtection="1"/>
    <xf numFmtId="0" fontId="11" fillId="2" borderId="31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psonus.com/" TargetMode="External"/><Relationship Id="rId2" Type="http://schemas.openxmlformats.org/officeDocument/2006/relationships/hyperlink" Target="http://www.topozone.com/" TargetMode="External"/><Relationship Id="rId1" Type="http://schemas.openxmlformats.org/officeDocument/2006/relationships/hyperlink" Target="http://terraserver.microsoft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tabSelected="1" zoomScale="85" zoomScaleNormal="85" workbookViewId="0">
      <selection activeCell="B3" sqref="B3"/>
    </sheetView>
  </sheetViews>
  <sheetFormatPr defaultRowHeight="12.75" x14ac:dyDescent="0.2"/>
  <cols>
    <col min="6" max="7" width="9.7109375" customWidth="1"/>
  </cols>
  <sheetData>
    <row r="1" spans="1:10" ht="26.25" x14ac:dyDescent="0.4">
      <c r="A1" s="148" t="s">
        <v>0</v>
      </c>
      <c r="B1" s="149"/>
      <c r="C1" s="148" t="s">
        <v>3</v>
      </c>
      <c r="D1" s="154"/>
      <c r="E1" s="154"/>
      <c r="F1" s="154"/>
      <c r="G1" s="154"/>
      <c r="H1" s="149"/>
      <c r="I1" s="148" t="s">
        <v>1</v>
      </c>
      <c r="J1" s="149"/>
    </row>
    <row r="2" spans="1:10" ht="26.25" x14ac:dyDescent="0.4">
      <c r="A2" s="150" t="s">
        <v>2</v>
      </c>
      <c r="B2" s="150"/>
      <c r="C2" s="151" t="s">
        <v>90</v>
      </c>
      <c r="D2" s="153"/>
      <c r="E2" s="153"/>
      <c r="F2" s="153"/>
      <c r="G2" s="153"/>
      <c r="H2" s="152"/>
      <c r="I2" s="151" t="s">
        <v>91</v>
      </c>
      <c r="J2" s="152"/>
    </row>
    <row r="3" spans="1:10" ht="27" thickBot="1" x14ac:dyDescent="0.45">
      <c r="A3" s="1">
        <v>20</v>
      </c>
      <c r="B3" s="44">
        <f>'Comp_Fac&amp;Sch'!B3</f>
        <v>0</v>
      </c>
      <c r="C3" s="130" t="s">
        <v>59</v>
      </c>
      <c r="D3" s="131"/>
      <c r="E3" s="131"/>
      <c r="F3" s="131"/>
      <c r="G3" s="131"/>
      <c r="H3" s="132"/>
      <c r="I3" s="151" t="s">
        <v>60</v>
      </c>
      <c r="J3" s="152"/>
    </row>
    <row r="4" spans="1:10" x14ac:dyDescent="0.2">
      <c r="A4" s="155" t="s">
        <v>64</v>
      </c>
      <c r="B4" s="155"/>
      <c r="C4" s="155"/>
      <c r="D4" s="118" t="s">
        <v>4</v>
      </c>
      <c r="E4" s="119"/>
      <c r="F4" s="119"/>
      <c r="G4" s="120"/>
      <c r="H4" s="124" t="s">
        <v>44</v>
      </c>
      <c r="I4" s="125"/>
      <c r="J4" s="126"/>
    </row>
    <row r="5" spans="1:10" ht="13.5" thickBot="1" x14ac:dyDescent="0.25">
      <c r="A5" s="156"/>
      <c r="B5" s="156"/>
      <c r="C5" s="156"/>
      <c r="D5" s="121"/>
      <c r="E5" s="122"/>
      <c r="F5" s="122"/>
      <c r="G5" s="123"/>
      <c r="H5" s="127"/>
      <c r="I5" s="128"/>
      <c r="J5" s="129"/>
    </row>
    <row r="6" spans="1:10" ht="18.75" customHeight="1" x14ac:dyDescent="0.2"/>
    <row r="7" spans="1:10" ht="18.75" customHeight="1" x14ac:dyDescent="0.3">
      <c r="A7" s="60" t="s">
        <v>61</v>
      </c>
      <c r="B7" s="143" t="s">
        <v>137</v>
      </c>
      <c r="C7" s="143"/>
      <c r="D7" s="143"/>
      <c r="E7" s="143"/>
      <c r="F7" s="143"/>
      <c r="G7" s="143"/>
      <c r="H7" s="143"/>
      <c r="I7" s="143"/>
      <c r="J7" s="143"/>
    </row>
    <row r="8" spans="1:10" ht="18.75" customHeight="1" x14ac:dyDescent="0.3">
      <c r="A8" s="60"/>
      <c r="B8" s="143"/>
      <c r="C8" s="143"/>
      <c r="D8" s="143"/>
      <c r="E8" s="143"/>
      <c r="F8" s="143"/>
      <c r="G8" s="143"/>
      <c r="H8" s="143"/>
      <c r="I8" s="143"/>
      <c r="J8" s="143"/>
    </row>
    <row r="9" spans="1:10" ht="18.75" customHeigh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0" ht="18.75" customHeight="1" x14ac:dyDescent="0.3">
      <c r="A10" s="60" t="s">
        <v>63</v>
      </c>
      <c r="B10" s="117" t="s">
        <v>121</v>
      </c>
      <c r="C10" s="117"/>
      <c r="D10" s="117"/>
      <c r="E10" s="117"/>
      <c r="F10" s="117"/>
      <c r="G10" s="117"/>
      <c r="H10" s="117"/>
      <c r="I10" s="117"/>
      <c r="J10" s="117"/>
    </row>
    <row r="11" spans="1:10" ht="18.75" customHeight="1" x14ac:dyDescent="0.3">
      <c r="A11" s="55"/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18.75" customHeight="1" x14ac:dyDescent="0.3">
      <c r="A12" s="60" t="s">
        <v>65</v>
      </c>
      <c r="B12" s="117" t="s">
        <v>88</v>
      </c>
      <c r="C12" s="117"/>
      <c r="D12" s="117"/>
      <c r="E12" s="117"/>
      <c r="F12" s="117"/>
      <c r="G12" s="117"/>
      <c r="H12" s="117"/>
      <c r="I12" s="117"/>
      <c r="J12" s="117"/>
    </row>
    <row r="13" spans="1:10" ht="18.75" customHeight="1" x14ac:dyDescent="0.3">
      <c r="A13" s="60"/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10" ht="18.75" customHeigh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</row>
    <row r="15" spans="1:10" ht="18.75" customHeight="1" x14ac:dyDescent="0.3">
      <c r="A15" s="60" t="s">
        <v>66</v>
      </c>
      <c r="B15" s="133" t="s">
        <v>74</v>
      </c>
      <c r="C15" s="133"/>
      <c r="D15" s="133"/>
      <c r="E15" s="133"/>
      <c r="F15" s="133"/>
      <c r="G15" s="133"/>
      <c r="H15" s="133"/>
      <c r="I15" s="133"/>
      <c r="J15" s="133"/>
    </row>
    <row r="16" spans="1:10" ht="18.75" customHeight="1" x14ac:dyDescent="0.3">
      <c r="A16" s="55"/>
      <c r="B16" s="55"/>
      <c r="C16" s="55"/>
      <c r="D16" s="55"/>
      <c r="E16" s="55"/>
      <c r="F16" s="55"/>
      <c r="G16" s="55"/>
      <c r="H16" s="55"/>
      <c r="I16" s="55"/>
      <c r="J16" s="55"/>
    </row>
    <row r="17" spans="1:36" ht="18.75" customHeight="1" thickBot="1" x14ac:dyDescent="0.35">
      <c r="A17" s="60" t="s">
        <v>67</v>
      </c>
      <c r="B17" s="133" t="s">
        <v>68</v>
      </c>
      <c r="C17" s="133"/>
      <c r="D17" s="133"/>
      <c r="E17" s="133"/>
      <c r="F17" s="133"/>
      <c r="G17" s="133"/>
      <c r="H17" s="133"/>
      <c r="I17" s="133"/>
      <c r="J17" s="133"/>
    </row>
    <row r="18" spans="1:36" ht="18.75" customHeight="1" thickBot="1" x14ac:dyDescent="0.35">
      <c r="A18" s="61"/>
      <c r="B18" s="55"/>
      <c r="C18" s="134" t="s">
        <v>64</v>
      </c>
      <c r="D18" s="135"/>
      <c r="E18" s="135"/>
      <c r="F18" s="135"/>
      <c r="G18" s="135"/>
      <c r="H18" s="136"/>
      <c r="I18" s="55"/>
      <c r="J18" s="55"/>
    </row>
    <row r="19" spans="1:36" ht="18.75" customHeight="1" thickBot="1" x14ac:dyDescent="0.35">
      <c r="A19" s="55"/>
      <c r="B19" s="55"/>
      <c r="C19" s="137" t="s">
        <v>4</v>
      </c>
      <c r="D19" s="138"/>
      <c r="E19" s="138"/>
      <c r="F19" s="138"/>
      <c r="G19" s="138"/>
      <c r="H19" s="139"/>
      <c r="I19" s="55"/>
      <c r="J19" s="55"/>
    </row>
    <row r="20" spans="1:36" ht="18.75" customHeight="1" thickBot="1" x14ac:dyDescent="0.35">
      <c r="A20" s="55"/>
      <c r="B20" s="55"/>
      <c r="C20" s="140" t="s">
        <v>44</v>
      </c>
      <c r="D20" s="141"/>
      <c r="E20" s="141"/>
      <c r="F20" s="141"/>
      <c r="G20" s="141"/>
      <c r="H20" s="142"/>
      <c r="I20" s="55"/>
      <c r="J20" s="55"/>
    </row>
    <row r="21" spans="1:36" ht="18.75" customHeight="1" x14ac:dyDescent="0.3">
      <c r="A21" s="55"/>
      <c r="B21" s="56"/>
      <c r="C21" s="57"/>
      <c r="D21" s="57"/>
      <c r="E21" s="57"/>
      <c r="F21" s="57"/>
      <c r="G21" s="55"/>
      <c r="H21" s="55"/>
      <c r="I21" s="55"/>
      <c r="J21" s="55"/>
    </row>
    <row r="22" spans="1:36" ht="18.75" customHeight="1" x14ac:dyDescent="0.3">
      <c r="A22" s="60" t="s">
        <v>69</v>
      </c>
      <c r="B22" s="116" t="s">
        <v>70</v>
      </c>
      <c r="C22" s="116"/>
      <c r="D22" s="116"/>
      <c r="E22" s="116"/>
      <c r="F22" s="116"/>
      <c r="G22" s="116"/>
      <c r="H22" s="116"/>
      <c r="I22" s="116"/>
      <c r="J22" s="116"/>
    </row>
    <row r="23" spans="1:36" ht="18.75" customHeight="1" x14ac:dyDescent="0.3">
      <c r="A23" s="60"/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36" s="50" customFormat="1" ht="18.75" customHeight="1" x14ac:dyDescent="0.3">
      <c r="A24" s="59"/>
      <c r="B24" s="56"/>
      <c r="C24" s="115" t="s">
        <v>71</v>
      </c>
      <c r="D24" s="115"/>
      <c r="E24" s="115"/>
      <c r="F24" s="115"/>
      <c r="G24" s="115"/>
      <c r="H24" s="115"/>
      <c r="I24" s="58"/>
      <c r="J24" s="58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2"/>
      <c r="AJ24" s="52"/>
    </row>
    <row r="25" spans="1:36" s="50" customFormat="1" ht="18.75" customHeight="1" x14ac:dyDescent="0.3">
      <c r="A25" s="62"/>
      <c r="B25" s="59"/>
      <c r="C25" s="115" t="s">
        <v>72</v>
      </c>
      <c r="D25" s="115"/>
      <c r="E25" s="115"/>
      <c r="F25" s="115"/>
      <c r="G25" s="115"/>
      <c r="H25" s="115"/>
      <c r="I25" s="58"/>
      <c r="J25" s="58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  <c r="AJ25" s="52"/>
    </row>
    <row r="26" spans="1:36" s="50" customFormat="1" ht="18.75" customHeight="1" x14ac:dyDescent="0.3">
      <c r="A26" s="59"/>
      <c r="B26" s="59"/>
      <c r="C26" s="115" t="s">
        <v>73</v>
      </c>
      <c r="D26" s="115"/>
      <c r="E26" s="115"/>
      <c r="F26" s="115"/>
      <c r="G26" s="115"/>
      <c r="H26" s="115"/>
      <c r="I26" s="58"/>
      <c r="J26" s="58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6" ht="18.75" customHeight="1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36" ht="18.75" customHeight="1" x14ac:dyDescent="0.3">
      <c r="A28" s="60" t="s">
        <v>106</v>
      </c>
      <c r="B28" s="55" t="s">
        <v>107</v>
      </c>
      <c r="C28" s="55"/>
      <c r="D28" s="55"/>
      <c r="E28" s="55"/>
      <c r="F28" s="55"/>
      <c r="G28" s="55"/>
      <c r="H28" s="55"/>
      <c r="I28" s="55"/>
      <c r="J28" s="55"/>
    </row>
    <row r="29" spans="1:36" ht="18.75" customHeight="1" thickBot="1" x14ac:dyDescent="0.35">
      <c r="A29" s="60"/>
      <c r="B29" s="55"/>
      <c r="C29" s="55"/>
      <c r="D29" s="55"/>
      <c r="E29" s="55"/>
      <c r="F29" s="55"/>
      <c r="G29" s="55"/>
      <c r="H29" s="55"/>
      <c r="I29" s="55"/>
      <c r="J29" s="55"/>
    </row>
    <row r="30" spans="1:36" ht="18.75" customHeight="1" x14ac:dyDescent="0.3">
      <c r="A30" s="60"/>
      <c r="B30" s="55"/>
      <c r="C30" s="178" t="s">
        <v>138</v>
      </c>
      <c r="D30" s="171"/>
      <c r="E30" s="171"/>
      <c r="F30" s="171"/>
      <c r="G30" s="171" t="s">
        <v>140</v>
      </c>
      <c r="H30" s="172"/>
      <c r="I30" s="55"/>
      <c r="J30" s="55"/>
    </row>
    <row r="31" spans="1:36" ht="18.75" customHeight="1" x14ac:dyDescent="0.3">
      <c r="A31" s="60"/>
      <c r="B31" s="55"/>
      <c r="C31" s="169" t="s">
        <v>125</v>
      </c>
      <c r="D31" s="170"/>
      <c r="E31" s="170"/>
      <c r="F31" s="109" t="s">
        <v>139</v>
      </c>
      <c r="G31" s="170" t="s">
        <v>98</v>
      </c>
      <c r="H31" s="173"/>
      <c r="I31" s="55"/>
      <c r="J31" s="55"/>
    </row>
    <row r="32" spans="1:36" s="55" customFormat="1" ht="18.75" customHeight="1" x14ac:dyDescent="0.3">
      <c r="A32" s="60"/>
      <c r="C32" s="169" t="s">
        <v>133</v>
      </c>
      <c r="D32" s="170"/>
      <c r="E32" s="170"/>
      <c r="F32" s="108" t="s">
        <v>117</v>
      </c>
      <c r="G32" s="170">
        <v>95</v>
      </c>
      <c r="H32" s="173"/>
    </row>
    <row r="33" spans="1:10" s="55" customFormat="1" ht="18.75" customHeight="1" x14ac:dyDescent="0.3">
      <c r="A33" s="60"/>
      <c r="C33" s="169" t="s">
        <v>123</v>
      </c>
      <c r="D33" s="170"/>
      <c r="E33" s="170"/>
      <c r="F33" s="108" t="s">
        <v>127</v>
      </c>
      <c r="G33" s="170">
        <v>95</v>
      </c>
      <c r="H33" s="173"/>
    </row>
    <row r="34" spans="1:10" s="55" customFormat="1" ht="18.75" customHeight="1" x14ac:dyDescent="0.3">
      <c r="A34" s="60"/>
      <c r="C34" s="169" t="s">
        <v>134</v>
      </c>
      <c r="D34" s="170"/>
      <c r="E34" s="170"/>
      <c r="F34" s="108" t="s">
        <v>128</v>
      </c>
      <c r="G34" s="170">
        <v>95</v>
      </c>
      <c r="H34" s="173"/>
    </row>
    <row r="35" spans="1:10" s="55" customFormat="1" ht="18.75" customHeight="1" x14ac:dyDescent="0.3">
      <c r="A35" s="60"/>
      <c r="C35" s="169" t="s">
        <v>119</v>
      </c>
      <c r="D35" s="170"/>
      <c r="E35" s="170"/>
      <c r="F35" s="108" t="s">
        <v>129</v>
      </c>
      <c r="G35" s="170">
        <v>95</v>
      </c>
      <c r="H35" s="173"/>
    </row>
    <row r="36" spans="1:10" s="55" customFormat="1" ht="18.75" customHeight="1" x14ac:dyDescent="0.3">
      <c r="A36" s="60"/>
      <c r="C36" s="169" t="s">
        <v>124</v>
      </c>
      <c r="D36" s="170"/>
      <c r="E36" s="170"/>
      <c r="F36" s="108" t="s">
        <v>130</v>
      </c>
      <c r="G36" s="170">
        <v>95</v>
      </c>
      <c r="H36" s="173"/>
    </row>
    <row r="37" spans="1:10" s="55" customFormat="1" ht="18.75" customHeight="1" x14ac:dyDescent="0.3">
      <c r="A37" s="60"/>
      <c r="C37" s="169" t="s">
        <v>118</v>
      </c>
      <c r="D37" s="170"/>
      <c r="E37" s="170"/>
      <c r="F37" s="108" t="s">
        <v>131</v>
      </c>
      <c r="G37" s="170">
        <v>95</v>
      </c>
      <c r="H37" s="173"/>
    </row>
    <row r="38" spans="1:10" s="55" customFormat="1" ht="18.75" customHeight="1" x14ac:dyDescent="0.3">
      <c r="A38" s="60"/>
      <c r="C38" s="169" t="s">
        <v>141</v>
      </c>
      <c r="D38" s="170"/>
      <c r="E38" s="170"/>
      <c r="F38" s="108" t="s">
        <v>132</v>
      </c>
      <c r="G38" s="170">
        <v>0</v>
      </c>
      <c r="H38" s="173"/>
    </row>
    <row r="39" spans="1:10" ht="18.75" customHeight="1" thickBot="1" x14ac:dyDescent="0.35">
      <c r="A39" s="60"/>
      <c r="B39" s="55"/>
      <c r="C39" s="110" t="s">
        <v>142</v>
      </c>
      <c r="D39" s="176"/>
      <c r="E39" s="177"/>
      <c r="F39" s="111"/>
      <c r="G39" s="174"/>
      <c r="H39" s="175"/>
      <c r="I39" s="55"/>
      <c r="J39" s="55"/>
    </row>
    <row r="40" spans="1:10" ht="18.75" customHeight="1" x14ac:dyDescent="0.3">
      <c r="A40" s="60"/>
      <c r="B40" s="55"/>
      <c r="C40" s="55"/>
      <c r="D40" s="55"/>
      <c r="E40" s="55"/>
      <c r="F40" s="55"/>
      <c r="G40" s="55"/>
      <c r="H40" s="55"/>
      <c r="I40" s="55"/>
      <c r="J40" s="55"/>
    </row>
    <row r="41" spans="1:10" ht="18.75" customHeight="1" x14ac:dyDescent="0.3">
      <c r="A41" s="60" t="s">
        <v>108</v>
      </c>
      <c r="B41" s="143" t="s">
        <v>120</v>
      </c>
      <c r="C41" s="143"/>
      <c r="D41" s="143"/>
      <c r="E41" s="143"/>
      <c r="F41" s="143"/>
      <c r="G41" s="143"/>
      <c r="H41" s="143"/>
      <c r="I41" s="143"/>
      <c r="J41" s="143"/>
    </row>
    <row r="42" spans="1:10" ht="18.75" customHeight="1" x14ac:dyDescent="0.3">
      <c r="A42" s="60"/>
      <c r="B42" s="143"/>
      <c r="C42" s="143"/>
      <c r="D42" s="143"/>
      <c r="E42" s="143"/>
      <c r="F42" s="143"/>
      <c r="G42" s="143"/>
      <c r="H42" s="143"/>
      <c r="I42" s="143"/>
      <c r="J42" s="143"/>
    </row>
    <row r="43" spans="1:10" s="41" customFormat="1" ht="18.75" customHeight="1" thickBot="1" x14ac:dyDescent="0.35">
      <c r="A43" s="60"/>
      <c r="B43" s="55"/>
      <c r="C43" s="55"/>
      <c r="D43" s="55"/>
      <c r="E43" s="55"/>
      <c r="F43" s="55"/>
      <c r="G43" s="55"/>
      <c r="H43" s="55"/>
      <c r="I43" s="55"/>
      <c r="J43" s="55"/>
    </row>
    <row r="44" spans="1:10" s="55" customFormat="1" ht="18.75" customHeight="1" thickTop="1" x14ac:dyDescent="0.3">
      <c r="A44" s="107"/>
      <c r="C44" s="144" t="s">
        <v>92</v>
      </c>
      <c r="D44" s="145"/>
      <c r="E44" s="145"/>
      <c r="F44" s="161" t="s">
        <v>109</v>
      </c>
      <c r="G44" s="162"/>
    </row>
    <row r="45" spans="1:10" s="41" customFormat="1" ht="18.75" customHeight="1" x14ac:dyDescent="0.25">
      <c r="C45" s="146"/>
      <c r="D45" s="147"/>
      <c r="E45" s="147"/>
      <c r="F45" s="163" t="s">
        <v>110</v>
      </c>
      <c r="G45" s="164"/>
    </row>
    <row r="46" spans="1:10" s="41" customFormat="1" ht="18.75" customHeight="1" thickBot="1" x14ac:dyDescent="0.35">
      <c r="C46" s="167" t="s">
        <v>93</v>
      </c>
      <c r="D46" s="168"/>
      <c r="E46" s="168"/>
      <c r="F46" s="74" t="s">
        <v>104</v>
      </c>
      <c r="G46" s="70" t="s">
        <v>105</v>
      </c>
    </row>
    <row r="47" spans="1:10" s="41" customFormat="1" ht="18.75" customHeight="1" x14ac:dyDescent="0.3">
      <c r="C47" s="165" t="s">
        <v>135</v>
      </c>
      <c r="D47" s="166"/>
      <c r="E47" s="166"/>
      <c r="F47" s="100">
        <v>1.8</v>
      </c>
      <c r="G47" s="101">
        <v>16</v>
      </c>
    </row>
    <row r="48" spans="1:10" s="41" customFormat="1" ht="18.75" customHeight="1" x14ac:dyDescent="0.3">
      <c r="C48" s="67" t="s">
        <v>136</v>
      </c>
      <c r="D48" s="66"/>
      <c r="E48" s="102"/>
      <c r="F48" s="103">
        <v>1.5</v>
      </c>
      <c r="G48" s="104">
        <v>3.7</v>
      </c>
    </row>
    <row r="49" spans="3:7" s="41" customFormat="1" ht="18.75" customHeight="1" x14ac:dyDescent="0.3">
      <c r="C49" s="157" t="s">
        <v>94</v>
      </c>
      <c r="D49" s="158"/>
      <c r="E49" s="158"/>
      <c r="F49" s="103">
        <v>0</v>
      </c>
      <c r="G49" s="104">
        <v>1</v>
      </c>
    </row>
    <row r="50" spans="3:7" s="41" customFormat="1" ht="18.75" customHeight="1" x14ac:dyDescent="0.3">
      <c r="C50" s="157" t="s">
        <v>95</v>
      </c>
      <c r="D50" s="158"/>
      <c r="E50" s="158"/>
      <c r="F50" s="103">
        <v>0.2</v>
      </c>
      <c r="G50" s="104">
        <v>2.8</v>
      </c>
    </row>
    <row r="51" spans="3:7" s="41" customFormat="1" ht="18.75" customHeight="1" x14ac:dyDescent="0.3">
      <c r="C51" s="157" t="s">
        <v>96</v>
      </c>
      <c r="D51" s="158"/>
      <c r="E51" s="158"/>
      <c r="F51" s="103">
        <v>0.17</v>
      </c>
      <c r="G51" s="104">
        <v>0.03</v>
      </c>
    </row>
    <row r="52" spans="3:7" s="41" customFormat="1" ht="18.75" customHeight="1" thickBot="1" x14ac:dyDescent="0.35">
      <c r="C52" s="159" t="s">
        <v>99</v>
      </c>
      <c r="D52" s="160"/>
      <c r="E52" s="160"/>
      <c r="F52" s="105"/>
      <c r="G52" s="106"/>
    </row>
    <row r="53" spans="3:7" ht="18.75" customHeight="1" thickTop="1" x14ac:dyDescent="0.2"/>
    <row r="54" spans="3:7" ht="18.75" customHeight="1" x14ac:dyDescent="0.2"/>
    <row r="55" spans="3:7" ht="18.75" customHeight="1" x14ac:dyDescent="0.2"/>
    <row r="56" spans="3:7" ht="18.75" customHeight="1" x14ac:dyDescent="0.2"/>
    <row r="57" spans="3:7" ht="18.75" customHeight="1" x14ac:dyDescent="0.2"/>
    <row r="58" spans="3:7" ht="18.75" customHeight="1" x14ac:dyDescent="0.2"/>
    <row r="59" spans="3:7" ht="18.75" customHeight="1" x14ac:dyDescent="0.2"/>
    <row r="60" spans="3:7" ht="18.75" customHeight="1" x14ac:dyDescent="0.2"/>
    <row r="61" spans="3:7" ht="18.75" customHeight="1" x14ac:dyDescent="0.2"/>
    <row r="62" spans="3:7" ht="18.75" customHeight="1" x14ac:dyDescent="0.2"/>
    <row r="63" spans="3:7" ht="18.75" customHeight="1" x14ac:dyDescent="0.2"/>
    <row r="64" spans="3:7" ht="18.75" customHeight="1" x14ac:dyDescent="0.2"/>
  </sheetData>
  <mergeCells count="53">
    <mergeCell ref="G39:H39"/>
    <mergeCell ref="D39:E39"/>
    <mergeCell ref="G38:H38"/>
    <mergeCell ref="C30:F30"/>
    <mergeCell ref="C31:E31"/>
    <mergeCell ref="C32:E32"/>
    <mergeCell ref="C33:E33"/>
    <mergeCell ref="C34:E34"/>
    <mergeCell ref="C35:E35"/>
    <mergeCell ref="C36:E36"/>
    <mergeCell ref="C37:E37"/>
    <mergeCell ref="C38:E38"/>
    <mergeCell ref="G30:H30"/>
    <mergeCell ref="G31:H31"/>
    <mergeCell ref="G32:H32"/>
    <mergeCell ref="G33:H33"/>
    <mergeCell ref="G34:H34"/>
    <mergeCell ref="G35:H35"/>
    <mergeCell ref="G36:H36"/>
    <mergeCell ref="G37:H37"/>
    <mergeCell ref="C51:E51"/>
    <mergeCell ref="C52:E52"/>
    <mergeCell ref="F44:G44"/>
    <mergeCell ref="F45:G45"/>
    <mergeCell ref="C47:E47"/>
    <mergeCell ref="C46:E46"/>
    <mergeCell ref="C49:E49"/>
    <mergeCell ref="C50:E50"/>
    <mergeCell ref="B41:J42"/>
    <mergeCell ref="C44:E45"/>
    <mergeCell ref="A1:B1"/>
    <mergeCell ref="I1:J1"/>
    <mergeCell ref="A2:B2"/>
    <mergeCell ref="I2:J2"/>
    <mergeCell ref="C2:H2"/>
    <mergeCell ref="C1:H1"/>
    <mergeCell ref="I3:J3"/>
    <mergeCell ref="A4:C5"/>
    <mergeCell ref="C26:H26"/>
    <mergeCell ref="B10:J10"/>
    <mergeCell ref="B15:J15"/>
    <mergeCell ref="B17:J17"/>
    <mergeCell ref="C18:H18"/>
    <mergeCell ref="C19:H19"/>
    <mergeCell ref="C20:H20"/>
    <mergeCell ref="C24:H24"/>
    <mergeCell ref="C25:H25"/>
    <mergeCell ref="B22:J23"/>
    <mergeCell ref="B12:J13"/>
    <mergeCell ref="D4:G5"/>
    <mergeCell ref="H4:J5"/>
    <mergeCell ref="C3:H3"/>
    <mergeCell ref="B7:J8"/>
  </mergeCells>
  <phoneticPr fontId="0" type="noConversion"/>
  <hyperlinks>
    <hyperlink ref="C24" r:id="rId1"/>
    <hyperlink ref="C25" r:id="rId2"/>
    <hyperlink ref="C26" r:id="rId3"/>
  </hyperlinks>
  <printOptions horizontalCentered="1"/>
  <pageMargins left="0.25" right="0.25" top="0.5" bottom="0.5" header="0.5" footer="0.5"/>
  <pageSetup fitToHeight="2" orientation="portrait" r:id="rId4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="75" workbookViewId="0">
      <selection activeCell="B3" sqref="A3:B3"/>
    </sheetView>
  </sheetViews>
  <sheetFormatPr defaultRowHeight="12.75" x14ac:dyDescent="0.2"/>
  <cols>
    <col min="1" max="1" width="11.42578125" customWidth="1"/>
    <col min="3" max="3" width="10.42578125" bestFit="1" customWidth="1"/>
    <col min="4" max="4" width="11.42578125" customWidth="1"/>
    <col min="6" max="6" width="10.42578125" bestFit="1" customWidth="1"/>
    <col min="7" max="7" width="11.42578125" customWidth="1"/>
    <col min="9" max="9" width="10.42578125" bestFit="1" customWidth="1"/>
    <col min="10" max="10" width="11.42578125" customWidth="1"/>
    <col min="12" max="12" width="10.42578125" bestFit="1" customWidth="1"/>
  </cols>
  <sheetData>
    <row r="1" spans="1:12" ht="26.25" x14ac:dyDescent="0.4">
      <c r="A1" s="148" t="s">
        <v>0</v>
      </c>
      <c r="B1" s="149"/>
      <c r="C1" s="148" t="s">
        <v>3</v>
      </c>
      <c r="D1" s="154"/>
      <c r="E1" s="154"/>
      <c r="F1" s="154"/>
      <c r="G1" s="154"/>
      <c r="H1" s="154"/>
      <c r="I1" s="154"/>
      <c r="J1" s="149"/>
      <c r="K1" s="148" t="s">
        <v>1</v>
      </c>
      <c r="L1" s="149"/>
    </row>
    <row r="2" spans="1:12" ht="26.25" x14ac:dyDescent="0.4">
      <c r="A2" s="150" t="s">
        <v>2</v>
      </c>
      <c r="B2" s="150"/>
      <c r="C2" s="151" t="s">
        <v>90</v>
      </c>
      <c r="D2" s="153"/>
      <c r="E2" s="153"/>
      <c r="F2" s="153"/>
      <c r="G2" s="153"/>
      <c r="H2" s="153"/>
      <c r="I2" s="153"/>
      <c r="J2" s="152"/>
      <c r="K2" s="151" t="s">
        <v>91</v>
      </c>
      <c r="L2" s="152"/>
    </row>
    <row r="3" spans="1:12" ht="27" thickBot="1" x14ac:dyDescent="0.45">
      <c r="A3" s="1">
        <v>20</v>
      </c>
      <c r="B3" s="2"/>
      <c r="C3" s="188" t="s">
        <v>84</v>
      </c>
      <c r="D3" s="189"/>
      <c r="E3" s="189"/>
      <c r="F3" s="189"/>
      <c r="G3" s="189"/>
      <c r="H3" s="189"/>
      <c r="I3" s="189"/>
      <c r="J3" s="190"/>
      <c r="K3" s="151" t="s">
        <v>85</v>
      </c>
      <c r="L3" s="152"/>
    </row>
    <row r="4" spans="1:12" s="6" customFormat="1" ht="16.5" customHeight="1" x14ac:dyDescent="0.2">
      <c r="A4" s="155" t="s">
        <v>64</v>
      </c>
      <c r="B4" s="155"/>
      <c r="C4" s="155"/>
      <c r="D4" s="193" t="s">
        <v>4</v>
      </c>
      <c r="E4" s="193"/>
      <c r="F4" s="193"/>
      <c r="G4" s="193"/>
      <c r="H4" s="193"/>
      <c r="I4" s="191" t="s">
        <v>44</v>
      </c>
      <c r="J4" s="191"/>
      <c r="K4" s="191"/>
      <c r="L4" s="191"/>
    </row>
    <row r="5" spans="1:12" s="5" customFormat="1" ht="16.5" customHeight="1" thickBot="1" x14ac:dyDescent="0.25">
      <c r="A5" s="156"/>
      <c r="B5" s="156"/>
      <c r="C5" s="156"/>
      <c r="D5" s="194"/>
      <c r="E5" s="194"/>
      <c r="F5" s="194"/>
      <c r="G5" s="194"/>
      <c r="H5" s="194"/>
      <c r="I5" s="192"/>
      <c r="J5" s="192"/>
      <c r="K5" s="192"/>
      <c r="L5" s="192"/>
    </row>
    <row r="6" spans="1:12" s="5" customFormat="1" ht="15.75" x14ac:dyDescent="0.2">
      <c r="A6" s="7"/>
      <c r="B6" s="7"/>
      <c r="C6" s="7"/>
      <c r="D6" s="3"/>
      <c r="E6" s="3"/>
      <c r="F6" s="3"/>
      <c r="G6" s="3"/>
      <c r="H6" s="3"/>
      <c r="I6" s="3"/>
      <c r="J6" s="4"/>
      <c r="K6" s="4"/>
    </row>
    <row r="7" spans="1:12" s="6" customFormat="1" ht="16.5" thickBot="1" x14ac:dyDescent="0.3">
      <c r="A7" s="181" t="s">
        <v>5</v>
      </c>
      <c r="B7" s="181"/>
      <c r="C7" s="181"/>
      <c r="D7" s="183"/>
      <c r="E7" s="183"/>
      <c r="F7" s="183"/>
      <c r="G7" s="183"/>
      <c r="H7" s="183"/>
      <c r="I7" s="183"/>
      <c r="J7" s="183"/>
      <c r="K7" s="183"/>
    </row>
    <row r="8" spans="1:12" s="6" customFormat="1" ht="16.5" thickBot="1" x14ac:dyDescent="0.3">
      <c r="A8" s="181" t="s">
        <v>6</v>
      </c>
      <c r="B8" s="181"/>
      <c r="C8" s="181"/>
      <c r="D8" s="181"/>
      <c r="E8" s="181"/>
      <c r="F8" s="181"/>
      <c r="G8" s="181"/>
      <c r="H8" s="16"/>
      <c r="I8" s="8"/>
      <c r="J8" s="8"/>
      <c r="K8" s="9"/>
    </row>
    <row r="9" spans="1:12" s="6" customFormat="1" ht="16.5" thickBot="1" x14ac:dyDescent="0.3">
      <c r="A9" s="181" t="s">
        <v>7</v>
      </c>
      <c r="B9" s="181"/>
      <c r="C9" s="181"/>
      <c r="D9" s="183"/>
      <c r="E9" s="183"/>
      <c r="F9" s="183"/>
      <c r="G9" s="183"/>
      <c r="H9" s="183"/>
      <c r="I9" s="183"/>
      <c r="J9" s="183"/>
      <c r="K9" s="183"/>
    </row>
    <row r="10" spans="1:12" s="6" customFormat="1" ht="16.5" thickBot="1" x14ac:dyDescent="0.3">
      <c r="A10" s="8"/>
      <c r="B10" s="8"/>
      <c r="C10" s="8" t="s">
        <v>8</v>
      </c>
      <c r="D10" s="186"/>
      <c r="E10" s="186"/>
      <c r="F10" s="186"/>
      <c r="G10" s="186"/>
      <c r="H10" s="186"/>
      <c r="I10" s="186"/>
      <c r="J10" s="186"/>
      <c r="K10" s="186"/>
    </row>
    <row r="11" spans="1:12" s="6" customFormat="1" ht="16.5" thickBot="1" x14ac:dyDescent="0.3">
      <c r="A11" s="8"/>
      <c r="B11" s="8"/>
      <c r="C11" s="8" t="s">
        <v>9</v>
      </c>
      <c r="D11" s="186"/>
      <c r="E11" s="186"/>
      <c r="F11" s="186"/>
      <c r="G11" s="186"/>
      <c r="H11" s="11" t="s">
        <v>10</v>
      </c>
      <c r="I11" s="186"/>
      <c r="J11" s="186"/>
      <c r="K11" s="186"/>
    </row>
    <row r="12" spans="1:12" s="15" customFormat="1" ht="15.75" x14ac:dyDescent="0.25">
      <c r="A12" s="11"/>
      <c r="B12" s="11"/>
      <c r="C12" s="11"/>
      <c r="D12" s="12"/>
      <c r="E12" s="12"/>
      <c r="F12" s="12"/>
      <c r="G12" s="11"/>
      <c r="H12" s="13"/>
      <c r="I12" s="13"/>
      <c r="J12" s="14"/>
      <c r="K12" s="14"/>
    </row>
    <row r="13" spans="1:12" s="15" customFormat="1" ht="15.75" x14ac:dyDescent="0.25">
      <c r="A13" s="11"/>
      <c r="B13" s="11"/>
      <c r="C13" s="11"/>
      <c r="D13" s="12"/>
      <c r="E13" s="12"/>
      <c r="F13" s="12"/>
      <c r="G13" s="11"/>
      <c r="H13" s="13"/>
      <c r="I13" s="13"/>
      <c r="J13" s="14"/>
      <c r="K13" s="14"/>
    </row>
    <row r="14" spans="1:12" s="6" customFormat="1" ht="16.5" thickBot="1" x14ac:dyDescent="0.3">
      <c r="A14" s="181" t="s">
        <v>11</v>
      </c>
      <c r="B14" s="181"/>
      <c r="C14" s="181"/>
      <c r="D14" s="183"/>
      <c r="E14" s="183"/>
      <c r="F14" s="183"/>
      <c r="G14" s="183"/>
      <c r="H14" s="183"/>
      <c r="I14" s="183"/>
      <c r="J14" s="183"/>
      <c r="K14" s="183"/>
    </row>
    <row r="15" spans="1:12" s="6" customFormat="1" ht="16.5" thickBot="1" x14ac:dyDescent="0.3">
      <c r="A15" s="181" t="s">
        <v>12</v>
      </c>
      <c r="B15" s="181"/>
      <c r="C15" s="181"/>
      <c r="D15" s="186"/>
      <c r="E15" s="186"/>
      <c r="F15" s="186"/>
      <c r="G15" s="186"/>
      <c r="H15" s="186"/>
      <c r="I15" s="11" t="s">
        <v>13</v>
      </c>
      <c r="J15" s="183"/>
      <c r="K15" s="183"/>
    </row>
    <row r="16" spans="1:12" s="6" customFormat="1" ht="16.5" thickBot="1" x14ac:dyDescent="0.3">
      <c r="A16" s="181" t="s">
        <v>14</v>
      </c>
      <c r="B16" s="181"/>
      <c r="C16" s="181"/>
      <c r="D16" s="186"/>
      <c r="E16" s="186"/>
      <c r="F16" s="186"/>
      <c r="G16" s="186"/>
      <c r="H16" s="186"/>
      <c r="I16" s="10"/>
      <c r="J16" s="9"/>
      <c r="K16" s="9"/>
    </row>
    <row r="17" spans="1:11" s="6" customFormat="1" ht="16.5" thickBot="1" x14ac:dyDescent="0.3">
      <c r="A17" s="181" t="s">
        <v>15</v>
      </c>
      <c r="B17" s="181"/>
      <c r="C17" s="181"/>
      <c r="D17" s="183"/>
      <c r="E17" s="183"/>
      <c r="F17" s="183"/>
      <c r="G17" s="183"/>
      <c r="H17" s="183"/>
      <c r="I17" s="183"/>
      <c r="J17" s="183"/>
      <c r="K17" s="183"/>
    </row>
    <row r="20" spans="1:11" s="18" customFormat="1" ht="16.5" thickBot="1" x14ac:dyDescent="0.3">
      <c r="A20" s="181" t="s">
        <v>16</v>
      </c>
      <c r="B20" s="181"/>
      <c r="C20" s="181"/>
      <c r="D20" s="183"/>
      <c r="E20" s="183"/>
      <c r="F20" s="183"/>
      <c r="G20" s="183"/>
      <c r="H20" s="183"/>
      <c r="I20" s="183"/>
      <c r="J20" s="183"/>
      <c r="K20" s="183"/>
    </row>
    <row r="21" spans="1:11" ht="16.5" thickBot="1" x14ac:dyDescent="0.3">
      <c r="D21" s="181" t="s">
        <v>17</v>
      </c>
      <c r="E21" s="181"/>
      <c r="F21" s="181"/>
      <c r="G21" s="181"/>
      <c r="H21" s="187"/>
      <c r="I21" s="187"/>
    </row>
    <row r="22" spans="1:11" ht="16.5" thickBot="1" x14ac:dyDescent="0.3">
      <c r="A22" s="181" t="s">
        <v>122</v>
      </c>
      <c r="B22" s="181"/>
      <c r="C22" s="181"/>
      <c r="D22" s="183"/>
      <c r="E22" s="183"/>
      <c r="F22" s="183"/>
      <c r="G22" s="183"/>
      <c r="H22" s="183"/>
      <c r="I22" s="183"/>
      <c r="J22" s="183"/>
      <c r="K22" s="183"/>
    </row>
    <row r="23" spans="1:11" ht="16.5" thickBot="1" x14ac:dyDescent="0.3">
      <c r="A23" s="181" t="s">
        <v>8</v>
      </c>
      <c r="B23" s="181"/>
      <c r="C23" s="181"/>
      <c r="D23" s="186"/>
      <c r="E23" s="186"/>
      <c r="F23" s="186"/>
      <c r="G23" s="186"/>
      <c r="H23" s="17" t="s">
        <v>10</v>
      </c>
      <c r="I23" s="186"/>
      <c r="J23" s="186"/>
      <c r="K23" s="186"/>
    </row>
    <row r="24" spans="1:11" ht="15.75" x14ac:dyDescent="0.25">
      <c r="A24" s="8"/>
      <c r="B24" s="8"/>
      <c r="C24" s="20"/>
      <c r="D24" s="63"/>
      <c r="E24" s="63"/>
      <c r="F24" s="63"/>
      <c r="G24" s="63"/>
      <c r="H24" s="17"/>
      <c r="I24" s="30"/>
      <c r="J24" s="63"/>
      <c r="K24" s="63"/>
    </row>
    <row r="25" spans="1:11" ht="15.75" x14ac:dyDescent="0.25">
      <c r="A25" s="8"/>
      <c r="B25" s="8"/>
      <c r="D25" s="32"/>
      <c r="E25" s="32"/>
      <c r="F25" s="32"/>
      <c r="H25" s="17"/>
      <c r="I25" s="30"/>
      <c r="J25" s="30"/>
      <c r="K25" s="30"/>
    </row>
    <row r="26" spans="1:11" ht="16.5" thickBot="1" x14ac:dyDescent="0.3">
      <c r="A26" s="8"/>
      <c r="B26" s="198" t="s">
        <v>18</v>
      </c>
      <c r="C26" s="198"/>
      <c r="D26" s="195" t="s">
        <v>62</v>
      </c>
      <c r="E26" s="195"/>
      <c r="F26" s="195"/>
      <c r="I26" s="30"/>
      <c r="J26" s="30"/>
      <c r="K26" s="30"/>
    </row>
    <row r="27" spans="1:11" ht="15.75" x14ac:dyDescent="0.25">
      <c r="A27" s="8"/>
      <c r="B27" s="8"/>
      <c r="C27" s="20"/>
      <c r="D27" s="30"/>
      <c r="E27" s="30"/>
      <c r="F27" s="30"/>
      <c r="G27" s="30"/>
      <c r="H27" s="17"/>
      <c r="I27" s="30"/>
      <c r="J27" s="30"/>
      <c r="K27" s="30"/>
    </row>
    <row r="28" spans="1:11" ht="15.75" x14ac:dyDescent="0.25">
      <c r="A28" s="8"/>
      <c r="B28" s="8"/>
      <c r="C28" s="20"/>
      <c r="D28" s="30"/>
      <c r="E28" s="30"/>
      <c r="F28" s="30"/>
      <c r="G28" s="30"/>
      <c r="H28" s="17"/>
      <c r="I28" s="30"/>
      <c r="J28" s="30"/>
      <c r="K28" s="30"/>
    </row>
    <row r="29" spans="1:11" s="23" customFormat="1" ht="16.5" thickBot="1" x14ac:dyDescent="0.3">
      <c r="A29" s="182" t="s">
        <v>77</v>
      </c>
      <c r="B29" s="182"/>
      <c r="C29" s="182"/>
      <c r="D29" s="180" t="s">
        <v>37</v>
      </c>
      <c r="E29" s="180"/>
      <c r="F29" s="184" t="s">
        <v>40</v>
      </c>
      <c r="G29" s="184"/>
      <c r="H29" s="197" t="s">
        <v>41</v>
      </c>
      <c r="I29" s="197"/>
      <c r="J29" s="184"/>
      <c r="K29" s="184"/>
    </row>
    <row r="30" spans="1:11" s="21" customFormat="1" ht="16.5" thickBot="1" x14ac:dyDescent="0.3">
      <c r="A30" s="20"/>
      <c r="B30" s="20"/>
      <c r="C30" s="20"/>
      <c r="D30" s="180" t="s">
        <v>39</v>
      </c>
      <c r="E30" s="180"/>
      <c r="F30" s="195"/>
      <c r="G30" s="195"/>
      <c r="H30" s="180" t="s">
        <v>38</v>
      </c>
      <c r="I30" s="180"/>
      <c r="J30" s="185"/>
      <c r="K30" s="185"/>
    </row>
    <row r="33" spans="1:12" ht="15.75" x14ac:dyDescent="0.25">
      <c r="A33" s="179" t="s">
        <v>78</v>
      </c>
      <c r="B33" s="179"/>
      <c r="C33" s="179"/>
      <c r="D33" s="9"/>
    </row>
    <row r="34" spans="1:12" ht="15.75" x14ac:dyDescent="0.25">
      <c r="A34" s="9"/>
      <c r="E34" s="9" t="s">
        <v>79</v>
      </c>
      <c r="F34" s="9"/>
      <c r="G34" s="9"/>
    </row>
    <row r="35" spans="1:12" ht="15.75" x14ac:dyDescent="0.25">
      <c r="A35" s="9"/>
      <c r="E35" s="179" t="s">
        <v>80</v>
      </c>
      <c r="F35" s="179"/>
      <c r="G35" s="47"/>
    </row>
    <row r="36" spans="1:12" ht="15.75" x14ac:dyDescent="0.25">
      <c r="A36" s="9"/>
      <c r="E36" s="179" t="s">
        <v>81</v>
      </c>
      <c r="F36" s="179"/>
      <c r="G36" s="48"/>
    </row>
    <row r="37" spans="1:12" ht="16.5" thickBot="1" x14ac:dyDescent="0.3">
      <c r="A37" s="9"/>
      <c r="E37" s="179" t="s">
        <v>82</v>
      </c>
      <c r="F37" s="179"/>
      <c r="G37" s="49"/>
    </row>
    <row r="38" spans="1:12" ht="16.5" thickTop="1" x14ac:dyDescent="0.25">
      <c r="A38" s="9"/>
      <c r="E38" s="9"/>
      <c r="F38" s="19" t="s">
        <v>83</v>
      </c>
      <c r="G38" s="27">
        <f>G35*G36*G37</f>
        <v>0</v>
      </c>
    </row>
    <row r="39" spans="1:12" ht="15.75" x14ac:dyDescent="0.25">
      <c r="A39" s="9"/>
      <c r="E39" s="9"/>
      <c r="F39" s="9"/>
      <c r="G39" s="9"/>
    </row>
    <row r="40" spans="1:12" ht="15.75" x14ac:dyDescent="0.25">
      <c r="A40" s="9"/>
      <c r="D40" s="179" t="s">
        <v>143</v>
      </c>
      <c r="E40" s="179"/>
      <c r="F40" s="179"/>
      <c r="G40" s="24"/>
    </row>
    <row r="44" spans="1:12" s="9" customFormat="1" ht="15.75" x14ac:dyDescent="0.25">
      <c r="A44" s="196" t="s">
        <v>19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2" s="9" customFormat="1" ht="15.75" x14ac:dyDescent="0.25">
      <c r="A45" s="22" t="s">
        <v>20</v>
      </c>
      <c r="B45" s="22" t="s">
        <v>21</v>
      </c>
      <c r="C45" s="22" t="s">
        <v>22</v>
      </c>
      <c r="D45" s="22" t="s">
        <v>20</v>
      </c>
      <c r="E45" s="22" t="s">
        <v>21</v>
      </c>
      <c r="F45" s="22" t="s">
        <v>22</v>
      </c>
      <c r="G45" s="22" t="s">
        <v>20</v>
      </c>
      <c r="H45" s="22" t="s">
        <v>21</v>
      </c>
      <c r="I45" s="22" t="s">
        <v>22</v>
      </c>
      <c r="J45" s="22" t="s">
        <v>20</v>
      </c>
      <c r="K45" s="22" t="s">
        <v>21</v>
      </c>
      <c r="L45" s="22" t="s">
        <v>22</v>
      </c>
    </row>
    <row r="46" spans="1:12" s="9" customFormat="1" ht="15.75" x14ac:dyDescent="0.25">
      <c r="A46" s="19" t="s">
        <v>23</v>
      </c>
      <c r="B46" s="24"/>
      <c r="C46" s="26" t="e">
        <f>B46/$G$51</f>
        <v>#DIV/0!</v>
      </c>
      <c r="D46" s="19" t="s">
        <v>27</v>
      </c>
      <c r="E46" s="24"/>
      <c r="F46" s="26" t="e">
        <f>E46/$G$51</f>
        <v>#DIV/0!</v>
      </c>
      <c r="G46" s="19" t="s">
        <v>30</v>
      </c>
      <c r="H46" s="24"/>
      <c r="I46" s="26" t="e">
        <f>H46/$G$51</f>
        <v>#DIV/0!</v>
      </c>
      <c r="J46" s="19" t="s">
        <v>33</v>
      </c>
      <c r="K46" s="24"/>
      <c r="L46" s="26" t="e">
        <f>K46/$G$51</f>
        <v>#DIV/0!</v>
      </c>
    </row>
    <row r="47" spans="1:12" s="9" customFormat="1" ht="15.75" x14ac:dyDescent="0.25">
      <c r="A47" s="19" t="s">
        <v>24</v>
      </c>
      <c r="B47" s="24"/>
      <c r="C47" s="26" t="e">
        <f>B47/$G$51</f>
        <v>#DIV/0!</v>
      </c>
      <c r="D47" s="19" t="s">
        <v>28</v>
      </c>
      <c r="E47" s="24"/>
      <c r="F47" s="26" t="e">
        <f>E47/$G$51</f>
        <v>#DIV/0!</v>
      </c>
      <c r="G47" s="19" t="s">
        <v>31</v>
      </c>
      <c r="H47" s="24"/>
      <c r="I47" s="26" t="e">
        <f>H47/$G$51</f>
        <v>#DIV/0!</v>
      </c>
      <c r="J47" s="19" t="s">
        <v>34</v>
      </c>
      <c r="K47" s="24"/>
      <c r="L47" s="26" t="e">
        <f>K47/$G$51</f>
        <v>#DIV/0!</v>
      </c>
    </row>
    <row r="48" spans="1:12" s="9" customFormat="1" ht="16.5" thickBot="1" x14ac:dyDescent="0.3">
      <c r="A48" s="19" t="s">
        <v>25</v>
      </c>
      <c r="B48" s="25"/>
      <c r="C48" s="28" t="e">
        <f>B48/$G$51</f>
        <v>#DIV/0!</v>
      </c>
      <c r="D48" s="19" t="s">
        <v>29</v>
      </c>
      <c r="E48" s="25"/>
      <c r="F48" s="28" t="e">
        <f>E48/$G$51</f>
        <v>#DIV/0!</v>
      </c>
      <c r="G48" s="19" t="s">
        <v>32</v>
      </c>
      <c r="H48" s="25"/>
      <c r="I48" s="28" t="e">
        <f>H48/$G$51</f>
        <v>#DIV/0!</v>
      </c>
      <c r="J48" s="19" t="s">
        <v>35</v>
      </c>
      <c r="K48" s="25"/>
      <c r="L48" s="28" t="e">
        <f>K48/$G$51</f>
        <v>#DIV/0!</v>
      </c>
    </row>
    <row r="49" spans="1:12" s="9" customFormat="1" ht="16.5" thickTop="1" x14ac:dyDescent="0.25">
      <c r="A49" s="19" t="s">
        <v>26</v>
      </c>
      <c r="B49" s="27">
        <f>SUM(B46:B48)</f>
        <v>0</v>
      </c>
      <c r="C49" s="29" t="e">
        <f>SUM(C46:C48)</f>
        <v>#DIV/0!</v>
      </c>
      <c r="D49" s="19" t="s">
        <v>26</v>
      </c>
      <c r="E49" s="27">
        <f>SUM(E46:E48)</f>
        <v>0</v>
      </c>
      <c r="F49" s="29" t="e">
        <f>SUM(F46:F48)</f>
        <v>#DIV/0!</v>
      </c>
      <c r="G49" s="19" t="s">
        <v>26</v>
      </c>
      <c r="H49" s="27">
        <f>SUM(H46:H48)</f>
        <v>0</v>
      </c>
      <c r="I49" s="29" t="e">
        <f>SUM(I46:I48)</f>
        <v>#DIV/0!</v>
      </c>
      <c r="J49" s="19" t="s">
        <v>26</v>
      </c>
      <c r="K49" s="27">
        <f>SUM(K46:K48)</f>
        <v>0</v>
      </c>
      <c r="L49" s="29" t="e">
        <f>SUM(L46:L48)</f>
        <v>#DIV/0!</v>
      </c>
    </row>
    <row r="50" spans="1:12" s="9" customFormat="1" ht="15.75" x14ac:dyDescent="0.25"/>
    <row r="51" spans="1:12" s="9" customFormat="1" ht="15.75" x14ac:dyDescent="0.25">
      <c r="A51" s="19" t="s">
        <v>43</v>
      </c>
      <c r="B51" s="19"/>
      <c r="C51" s="19"/>
      <c r="D51" s="19"/>
      <c r="E51" s="19"/>
      <c r="F51" s="19" t="s">
        <v>42</v>
      </c>
      <c r="G51" s="27">
        <f>$B$49+$E$49+$H$49+$K$49</f>
        <v>0</v>
      </c>
      <c r="H51" s="42"/>
      <c r="J51" s="179" t="s">
        <v>36</v>
      </c>
      <c r="K51" s="179"/>
      <c r="L51" s="26" t="e">
        <f>$C$49+$F$49+$I$49+$L$49</f>
        <v>#DIV/0!</v>
      </c>
    </row>
    <row r="52" spans="1:12" s="9" customFormat="1" ht="15.75" x14ac:dyDescent="0.25"/>
  </sheetData>
  <mergeCells count="55">
    <mergeCell ref="F29:G29"/>
    <mergeCell ref="A44:L44"/>
    <mergeCell ref="H29:I29"/>
    <mergeCell ref="A23:C23"/>
    <mergeCell ref="A33:C33"/>
    <mergeCell ref="B26:C26"/>
    <mergeCell ref="D26:F26"/>
    <mergeCell ref="A14:C14"/>
    <mergeCell ref="I11:K11"/>
    <mergeCell ref="D11:G11"/>
    <mergeCell ref="A20:C20"/>
    <mergeCell ref="D15:H15"/>
    <mergeCell ref="D17:K17"/>
    <mergeCell ref="D14:K14"/>
    <mergeCell ref="A15:C15"/>
    <mergeCell ref="A17:C17"/>
    <mergeCell ref="D20:K20"/>
    <mergeCell ref="D7:K7"/>
    <mergeCell ref="A7:C7"/>
    <mergeCell ref="K1:L1"/>
    <mergeCell ref="A9:C9"/>
    <mergeCell ref="A1:B1"/>
    <mergeCell ref="C1:J1"/>
    <mergeCell ref="A2:B2"/>
    <mergeCell ref="C2:J2"/>
    <mergeCell ref="D4:H5"/>
    <mergeCell ref="A8:G8"/>
    <mergeCell ref="A16:C16"/>
    <mergeCell ref="D16:H16"/>
    <mergeCell ref="K2:L2"/>
    <mergeCell ref="K3:L3"/>
    <mergeCell ref="J15:K15"/>
    <mergeCell ref="D9:K9"/>
    <mergeCell ref="D10:K10"/>
    <mergeCell ref="C3:J3"/>
    <mergeCell ref="A4:C5"/>
    <mergeCell ref="I4:L5"/>
    <mergeCell ref="D21:G21"/>
    <mergeCell ref="A29:C29"/>
    <mergeCell ref="A22:C22"/>
    <mergeCell ref="D22:K22"/>
    <mergeCell ref="J29:K29"/>
    <mergeCell ref="J30:K30"/>
    <mergeCell ref="D23:G23"/>
    <mergeCell ref="H21:I21"/>
    <mergeCell ref="I23:K23"/>
    <mergeCell ref="D29:E29"/>
    <mergeCell ref="J51:K51"/>
    <mergeCell ref="D30:E30"/>
    <mergeCell ref="H30:I30"/>
    <mergeCell ref="D40:F40"/>
    <mergeCell ref="E35:F35"/>
    <mergeCell ref="E36:F36"/>
    <mergeCell ref="E37:F37"/>
    <mergeCell ref="F30:G30"/>
  </mergeCells>
  <phoneticPr fontId="0" type="noConversion"/>
  <printOptions horizontalCentered="1"/>
  <pageMargins left="0.25" right="0.25" top="0.25" bottom="0.25" header="0.25" footer="0.25"/>
  <pageSetup scale="83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2"/>
  <sheetViews>
    <sheetView topLeftCell="A34" zoomScale="75" workbookViewId="0">
      <selection activeCell="M53" sqref="M53"/>
    </sheetView>
  </sheetViews>
  <sheetFormatPr defaultRowHeight="12.75" x14ac:dyDescent="0.2"/>
  <cols>
    <col min="1" max="1" width="11.85546875" customWidth="1"/>
    <col min="2" max="2" width="10.28515625" customWidth="1"/>
    <col min="3" max="3" width="12" customWidth="1"/>
    <col min="4" max="4" width="13.5703125" customWidth="1"/>
    <col min="5" max="5" width="16.140625" customWidth="1"/>
    <col min="8" max="8" width="12" bestFit="1" customWidth="1"/>
    <col min="9" max="10" width="13.28515625" customWidth="1"/>
  </cols>
  <sheetData>
    <row r="1" spans="1:12" ht="26.25" x14ac:dyDescent="0.4">
      <c r="A1" s="148" t="s">
        <v>0</v>
      </c>
      <c r="B1" s="149"/>
      <c r="C1" s="148" t="s">
        <v>3</v>
      </c>
      <c r="D1" s="154"/>
      <c r="E1" s="154"/>
      <c r="F1" s="154"/>
      <c r="G1" s="154"/>
      <c r="H1" s="149"/>
      <c r="I1" s="148" t="s">
        <v>1</v>
      </c>
      <c r="J1" s="149"/>
    </row>
    <row r="2" spans="1:12" ht="26.25" x14ac:dyDescent="0.4">
      <c r="A2" s="150" t="s">
        <v>2</v>
      </c>
      <c r="B2" s="150"/>
      <c r="C2" s="151" t="s">
        <v>90</v>
      </c>
      <c r="D2" s="153"/>
      <c r="E2" s="153"/>
      <c r="F2" s="153"/>
      <c r="G2" s="153"/>
      <c r="H2" s="152"/>
      <c r="I2" s="151" t="s">
        <v>91</v>
      </c>
      <c r="J2" s="152"/>
    </row>
    <row r="3" spans="1:12" ht="27" thickBot="1" x14ac:dyDescent="0.45">
      <c r="A3" s="1">
        <v>20</v>
      </c>
      <c r="B3" s="44"/>
      <c r="C3" s="130" t="s">
        <v>86</v>
      </c>
      <c r="D3" s="131"/>
      <c r="E3" s="131"/>
      <c r="F3" s="131"/>
      <c r="G3" s="131"/>
      <c r="H3" s="132"/>
      <c r="I3" s="151" t="s">
        <v>87</v>
      </c>
      <c r="J3" s="152"/>
    </row>
    <row r="4" spans="1:12" ht="16.5" customHeight="1" x14ac:dyDescent="0.2">
      <c r="A4" s="155" t="s">
        <v>64</v>
      </c>
      <c r="B4" s="155"/>
      <c r="C4" s="155"/>
      <c r="D4" s="118" t="s">
        <v>4</v>
      </c>
      <c r="E4" s="119"/>
      <c r="F4" s="119"/>
      <c r="G4" s="120"/>
      <c r="H4" s="124" t="s">
        <v>44</v>
      </c>
      <c r="I4" s="125"/>
      <c r="J4" s="126"/>
    </row>
    <row r="5" spans="1:12" ht="16.5" customHeight="1" thickBot="1" x14ac:dyDescent="0.25">
      <c r="A5" s="156"/>
      <c r="B5" s="156"/>
      <c r="C5" s="156"/>
      <c r="D5" s="121"/>
      <c r="E5" s="122"/>
      <c r="F5" s="122"/>
      <c r="G5" s="123"/>
      <c r="H5" s="127"/>
      <c r="I5" s="128"/>
      <c r="J5" s="129"/>
    </row>
    <row r="7" spans="1:12" s="6" customFormat="1" ht="18.75" x14ac:dyDescent="0.3">
      <c r="A7" s="225" t="s">
        <v>55</v>
      </c>
      <c r="B7" s="225"/>
      <c r="C7" s="224">
        <f>'Comp_Fac&amp;Sch'!D7</f>
        <v>0</v>
      </c>
      <c r="D7" s="224"/>
      <c r="E7" s="224"/>
      <c r="F7" s="224"/>
      <c r="G7" s="224"/>
      <c r="H7" s="224"/>
      <c r="I7" s="224"/>
      <c r="J7" s="224"/>
      <c r="K7" s="30"/>
      <c r="L7" s="30"/>
    </row>
    <row r="8" spans="1:12" s="6" customFormat="1" ht="18.75" x14ac:dyDescent="0.3">
      <c r="A8" s="225" t="s">
        <v>58</v>
      </c>
      <c r="B8" s="225"/>
      <c r="C8" s="225"/>
      <c r="D8" s="225"/>
      <c r="E8" s="46">
        <f>'Comp_Fac&amp;Sch'!H8</f>
        <v>0</v>
      </c>
      <c r="F8" s="40"/>
      <c r="G8" s="40"/>
      <c r="H8" s="40"/>
      <c r="I8" s="40"/>
      <c r="J8" s="40"/>
      <c r="K8" s="31"/>
      <c r="L8" s="9"/>
    </row>
    <row r="9" spans="1:12" ht="18.75" x14ac:dyDescent="0.3">
      <c r="A9" s="225" t="s">
        <v>56</v>
      </c>
      <c r="B9" s="225"/>
      <c r="C9" s="224">
        <f>'Comp_Fac&amp;Sch'!D20</f>
        <v>0</v>
      </c>
      <c r="D9" s="224"/>
      <c r="E9" s="224"/>
      <c r="F9" s="224"/>
      <c r="G9" s="224"/>
      <c r="H9" s="224"/>
      <c r="I9" s="224"/>
      <c r="J9" s="224"/>
    </row>
    <row r="10" spans="1:12" ht="18.75" x14ac:dyDescent="0.3">
      <c r="A10" s="225" t="s">
        <v>57</v>
      </c>
      <c r="B10" s="225"/>
      <c r="C10" s="225"/>
      <c r="D10" s="225"/>
      <c r="E10" s="46">
        <f>'Comp_Fac&amp;Sch'!H21</f>
        <v>0</v>
      </c>
      <c r="F10" s="40"/>
      <c r="G10" s="40"/>
      <c r="H10" s="40"/>
      <c r="I10" s="40"/>
      <c r="J10" s="41"/>
    </row>
    <row r="12" spans="1:12" s="64" customFormat="1" ht="26.25" x14ac:dyDescent="0.4">
      <c r="A12" s="226" t="s">
        <v>89</v>
      </c>
      <c r="B12" s="226"/>
      <c r="C12" s="226"/>
      <c r="D12" s="226"/>
      <c r="E12" s="226"/>
      <c r="F12" s="226"/>
      <c r="G12" s="226"/>
      <c r="H12" s="226"/>
      <c r="I12" s="226"/>
      <c r="J12" s="226"/>
    </row>
    <row r="13" spans="1:12" s="55" customFormat="1" ht="19.5" thickBot="1" x14ac:dyDescent="0.35">
      <c r="G13" s="57"/>
      <c r="H13" s="57"/>
      <c r="I13" s="57"/>
      <c r="J13" s="57"/>
      <c r="K13" s="57"/>
    </row>
    <row r="14" spans="1:12" s="55" customFormat="1" ht="20.25" thickTop="1" thickBot="1" x14ac:dyDescent="0.35">
      <c r="B14" s="213" t="s">
        <v>146</v>
      </c>
      <c r="C14" s="214"/>
      <c r="D14" s="214"/>
      <c r="E14" s="214"/>
      <c r="F14" s="214"/>
      <c r="G14" s="214"/>
      <c r="H14" s="214"/>
      <c r="I14" s="214"/>
      <c r="J14" s="215"/>
      <c r="K14" s="57"/>
    </row>
    <row r="15" spans="1:12" s="55" customFormat="1" ht="18.75" x14ac:dyDescent="0.3">
      <c r="B15" s="238" t="s">
        <v>92</v>
      </c>
      <c r="C15" s="239"/>
      <c r="D15" s="240"/>
      <c r="E15" s="244" t="s">
        <v>97</v>
      </c>
      <c r="F15" s="245"/>
      <c r="G15" s="232" t="s">
        <v>100</v>
      </c>
      <c r="H15" s="233"/>
      <c r="I15" s="248" t="s">
        <v>102</v>
      </c>
      <c r="J15" s="249"/>
      <c r="K15" s="57"/>
    </row>
    <row r="16" spans="1:12" s="55" customFormat="1" ht="18.75" x14ac:dyDescent="0.3">
      <c r="B16" s="241"/>
      <c r="C16" s="242"/>
      <c r="D16" s="243"/>
      <c r="E16" s="246"/>
      <c r="F16" s="247"/>
      <c r="G16" s="234"/>
      <c r="H16" s="235"/>
      <c r="I16" s="248" t="s">
        <v>103</v>
      </c>
      <c r="J16" s="249"/>
      <c r="K16" s="57"/>
    </row>
    <row r="17" spans="1:10" s="55" customFormat="1" ht="19.5" thickBot="1" x14ac:dyDescent="0.35">
      <c r="B17" s="230" t="s">
        <v>93</v>
      </c>
      <c r="C17" s="231"/>
      <c r="D17" s="71" t="s">
        <v>126</v>
      </c>
      <c r="E17" s="72" t="s">
        <v>93</v>
      </c>
      <c r="F17" s="76" t="s">
        <v>98</v>
      </c>
      <c r="G17" s="236" t="s">
        <v>101</v>
      </c>
      <c r="H17" s="237"/>
      <c r="I17" s="73" t="s">
        <v>104</v>
      </c>
      <c r="J17" s="70" t="s">
        <v>105</v>
      </c>
    </row>
    <row r="18" spans="1:10" s="55" customFormat="1" ht="18.75" x14ac:dyDescent="0.3">
      <c r="B18" s="68" t="s">
        <v>135</v>
      </c>
      <c r="C18" s="69"/>
      <c r="D18" s="77"/>
      <c r="E18" s="78"/>
      <c r="F18" s="79"/>
      <c r="G18" s="216"/>
      <c r="H18" s="217"/>
      <c r="I18" s="80">
        <f>G18*1.8/2000*(1-F18/100)</f>
        <v>0</v>
      </c>
      <c r="J18" s="81">
        <f>G18*16/2000*(1-F18/100)</f>
        <v>0</v>
      </c>
    </row>
    <row r="19" spans="1:10" s="55" customFormat="1" ht="18.75" x14ac:dyDescent="0.3">
      <c r="B19" s="65" t="s">
        <v>136</v>
      </c>
      <c r="C19" s="66"/>
      <c r="D19" s="82"/>
      <c r="E19" s="83"/>
      <c r="F19" s="84"/>
      <c r="G19" s="218"/>
      <c r="H19" s="219"/>
      <c r="I19" s="85">
        <f>G19*1.5/2000*(1-F19/100)</f>
        <v>0</v>
      </c>
      <c r="J19" s="86">
        <f>G19*3.7/2000*(1-F19/100)</f>
        <v>0</v>
      </c>
    </row>
    <row r="20" spans="1:10" s="55" customFormat="1" ht="18.75" x14ac:dyDescent="0.3">
      <c r="B20" s="67" t="s">
        <v>94</v>
      </c>
      <c r="C20" s="66"/>
      <c r="D20" s="82"/>
      <c r="E20" s="83"/>
      <c r="F20" s="84"/>
      <c r="G20" s="218"/>
      <c r="H20" s="219"/>
      <c r="I20" s="85">
        <f>G20*0/2000*(1-F20/100)</f>
        <v>0</v>
      </c>
      <c r="J20" s="86">
        <f>G20*1/2000*(1-F20/100)</f>
        <v>0</v>
      </c>
    </row>
    <row r="21" spans="1:10" s="55" customFormat="1" ht="18.75" x14ac:dyDescent="0.3">
      <c r="B21" s="67" t="s">
        <v>95</v>
      </c>
      <c r="C21" s="66"/>
      <c r="D21" s="82"/>
      <c r="E21" s="83"/>
      <c r="F21" s="84"/>
      <c r="G21" s="218"/>
      <c r="H21" s="219"/>
      <c r="I21" s="85">
        <f>G21*0.2/2000*(1-F21/100)</f>
        <v>0</v>
      </c>
      <c r="J21" s="86">
        <f>G21*2.8/2000*(1-F21/100)</f>
        <v>0</v>
      </c>
    </row>
    <row r="22" spans="1:10" s="55" customFormat="1" ht="18.75" x14ac:dyDescent="0.3">
      <c r="B22" s="67" t="s">
        <v>96</v>
      </c>
      <c r="C22" s="66"/>
      <c r="D22" s="82"/>
      <c r="E22" s="83"/>
      <c r="F22" s="84"/>
      <c r="G22" s="218"/>
      <c r="H22" s="219"/>
      <c r="I22" s="85">
        <f>G22*0.17/2000*(1-F22/100)</f>
        <v>0</v>
      </c>
      <c r="J22" s="86">
        <f>G22*0.03/2000*(1-F22/100)</f>
        <v>0</v>
      </c>
    </row>
    <row r="23" spans="1:10" s="55" customFormat="1" ht="19.5" thickBot="1" x14ac:dyDescent="0.35">
      <c r="B23" s="159" t="s">
        <v>99</v>
      </c>
      <c r="C23" s="220"/>
      <c r="D23" s="87"/>
      <c r="E23" s="88"/>
      <c r="F23" s="89"/>
      <c r="G23" s="254"/>
      <c r="H23" s="255"/>
      <c r="I23" s="90"/>
      <c r="J23" s="91"/>
    </row>
    <row r="24" spans="1:10" s="41" customFormat="1" ht="20.25" thickTop="1" thickBot="1" x14ac:dyDescent="0.35">
      <c r="A24" s="55"/>
      <c r="B24" s="55"/>
      <c r="C24" s="61"/>
      <c r="D24" s="59"/>
      <c r="E24" s="55"/>
      <c r="F24" s="55"/>
      <c r="G24" s="55"/>
      <c r="H24" s="55"/>
      <c r="I24" s="55"/>
      <c r="J24" s="55"/>
    </row>
    <row r="25" spans="1:10" s="41" customFormat="1" ht="19.5" thickTop="1" x14ac:dyDescent="0.3">
      <c r="A25" s="55"/>
      <c r="B25" s="221" t="s">
        <v>145</v>
      </c>
      <c r="C25" s="222"/>
      <c r="D25" s="222"/>
      <c r="E25" s="223"/>
      <c r="F25" s="112"/>
      <c r="G25" s="112"/>
      <c r="H25" s="112"/>
      <c r="I25" s="112"/>
      <c r="J25" s="55"/>
    </row>
    <row r="26" spans="1:10" s="41" customFormat="1" ht="18.75" x14ac:dyDescent="0.3">
      <c r="A26" s="55"/>
      <c r="B26" s="227" t="s">
        <v>111</v>
      </c>
      <c r="C26" s="228"/>
      <c r="D26" s="228"/>
      <c r="E26" s="229"/>
      <c r="F26" s="112"/>
      <c r="G26" s="112"/>
      <c r="H26" s="57"/>
      <c r="I26" s="57"/>
      <c r="J26" s="55"/>
    </row>
    <row r="27" spans="1:10" s="41" customFormat="1" ht="18.75" x14ac:dyDescent="0.3">
      <c r="A27" s="55"/>
      <c r="B27" s="92"/>
      <c r="C27" s="210" t="s">
        <v>144</v>
      </c>
      <c r="D27" s="211"/>
      <c r="E27" s="212"/>
      <c r="F27" s="40"/>
      <c r="G27" s="40"/>
      <c r="H27" s="40"/>
      <c r="I27" s="40"/>
      <c r="J27" s="55"/>
    </row>
    <row r="28" spans="1:10" s="41" customFormat="1" ht="18.75" x14ac:dyDescent="0.3">
      <c r="A28" s="55"/>
      <c r="B28" s="92"/>
      <c r="C28" s="210" t="s">
        <v>112</v>
      </c>
      <c r="D28" s="211"/>
      <c r="E28" s="212"/>
      <c r="F28" s="40"/>
      <c r="G28" s="40"/>
      <c r="H28" s="40"/>
      <c r="I28" s="40"/>
      <c r="J28" s="55"/>
    </row>
    <row r="29" spans="1:10" s="41" customFormat="1" ht="18.75" x14ac:dyDescent="0.3">
      <c r="A29" s="55"/>
      <c r="B29" s="92"/>
      <c r="C29" s="210" t="s">
        <v>113</v>
      </c>
      <c r="D29" s="211"/>
      <c r="E29" s="212"/>
      <c r="F29" s="40"/>
      <c r="G29" s="40"/>
      <c r="H29" s="40"/>
      <c r="I29" s="40"/>
      <c r="J29" s="55"/>
    </row>
    <row r="30" spans="1:10" s="41" customFormat="1" ht="18.75" x14ac:dyDescent="0.3">
      <c r="A30" s="55"/>
      <c r="B30" s="92"/>
      <c r="C30" s="210" t="s">
        <v>114</v>
      </c>
      <c r="D30" s="211"/>
      <c r="E30" s="212"/>
      <c r="F30" s="40"/>
      <c r="G30" s="40"/>
      <c r="H30" s="40"/>
      <c r="I30" s="40"/>
      <c r="J30" s="55"/>
    </row>
    <row r="31" spans="1:10" s="41" customFormat="1" ht="19.5" thickBot="1" x14ac:dyDescent="0.35">
      <c r="A31" s="55"/>
      <c r="B31" s="93"/>
      <c r="C31" s="210" t="s">
        <v>115</v>
      </c>
      <c r="D31" s="211"/>
      <c r="E31" s="212"/>
      <c r="F31" s="40"/>
      <c r="G31" s="40"/>
      <c r="H31" s="40"/>
      <c r="I31" s="40"/>
      <c r="J31" s="55"/>
    </row>
    <row r="32" spans="1:10" s="41" customFormat="1" ht="20.25" thickTop="1" thickBot="1" x14ac:dyDescent="0.35">
      <c r="A32" s="55"/>
      <c r="B32" s="75"/>
      <c r="C32" s="203"/>
      <c r="D32" s="203"/>
      <c r="E32" s="204"/>
      <c r="F32" s="113"/>
      <c r="G32" s="113"/>
      <c r="H32" s="113"/>
      <c r="I32" s="113"/>
      <c r="J32" s="55"/>
    </row>
    <row r="33" spans="1:10" s="41" customFormat="1" ht="19.5" thickTop="1" x14ac:dyDescent="0.3">
      <c r="A33" s="55"/>
      <c r="B33" s="55"/>
      <c r="C33" s="55"/>
      <c r="D33" s="55"/>
      <c r="E33" s="55"/>
      <c r="F33" s="114"/>
      <c r="G33" s="114"/>
      <c r="H33" s="114"/>
      <c r="I33" s="114"/>
      <c r="J33" s="55"/>
    </row>
    <row r="34" spans="1:10" s="41" customFormat="1" ht="27" thickBot="1" x14ac:dyDescent="0.45">
      <c r="A34" s="205" t="s">
        <v>116</v>
      </c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 s="41" customFormat="1" ht="18.75" thickTop="1" x14ac:dyDescent="0.25">
      <c r="A35" s="9"/>
      <c r="B35" s="206" t="s">
        <v>45</v>
      </c>
      <c r="C35" s="207"/>
      <c r="D35" s="207" t="s">
        <v>147</v>
      </c>
      <c r="E35" s="208"/>
      <c r="F35" s="22"/>
      <c r="G35" s="9"/>
      <c r="H35" s="9"/>
      <c r="I35" s="9"/>
      <c r="J35" s="9"/>
    </row>
    <row r="36" spans="1:10" s="41" customFormat="1" ht="18" customHeight="1" x14ac:dyDescent="0.25">
      <c r="A36" s="9"/>
      <c r="B36" s="201"/>
      <c r="C36" s="202"/>
      <c r="D36" s="94" t="s">
        <v>46</v>
      </c>
      <c r="E36" s="95" t="s">
        <v>47</v>
      </c>
      <c r="F36" s="19" t="s">
        <v>148</v>
      </c>
      <c r="G36" s="209" t="s">
        <v>149</v>
      </c>
      <c r="H36" s="209"/>
      <c r="I36" s="209"/>
      <c r="J36" s="209"/>
    </row>
    <row r="37" spans="1:10" s="41" customFormat="1" ht="18" x14ac:dyDescent="0.25">
      <c r="A37" s="9"/>
      <c r="B37" s="201" t="s">
        <v>48</v>
      </c>
      <c r="C37" s="202"/>
      <c r="D37" s="96"/>
      <c r="E37" s="97">
        <f>D37*0.3038</f>
        <v>0</v>
      </c>
      <c r="F37" s="43"/>
      <c r="G37" s="209"/>
      <c r="H37" s="209"/>
      <c r="I37" s="209"/>
      <c r="J37" s="209"/>
    </row>
    <row r="38" spans="1:10" s="41" customFormat="1" ht="18" x14ac:dyDescent="0.25">
      <c r="A38" s="9"/>
      <c r="B38" s="201" t="s">
        <v>49</v>
      </c>
      <c r="C38" s="202"/>
      <c r="D38" s="96"/>
      <c r="E38" s="97">
        <f>D38*0.3038</f>
        <v>0</v>
      </c>
      <c r="F38" s="43"/>
      <c r="G38" s="209"/>
      <c r="H38" s="209"/>
      <c r="I38" s="209"/>
      <c r="J38" s="209"/>
    </row>
    <row r="39" spans="1:10" s="41" customFormat="1" ht="18" x14ac:dyDescent="0.25">
      <c r="A39" s="9"/>
      <c r="B39" s="201" t="s">
        <v>50</v>
      </c>
      <c r="C39" s="202"/>
      <c r="D39" s="96"/>
      <c r="E39" s="97">
        <f>D39*0.3038</f>
        <v>0</v>
      </c>
      <c r="F39" s="43"/>
      <c r="G39" s="9"/>
      <c r="H39" s="9"/>
      <c r="I39" s="9"/>
      <c r="J39" s="9"/>
    </row>
    <row r="40" spans="1:10" s="41" customFormat="1" ht="18.75" thickBot="1" x14ac:dyDescent="0.3">
      <c r="A40" s="9"/>
      <c r="B40" s="199" t="s">
        <v>51</v>
      </c>
      <c r="C40" s="200"/>
      <c r="D40" s="98"/>
      <c r="E40" s="99">
        <f>D40*0.3038</f>
        <v>0</v>
      </c>
      <c r="F40" s="43"/>
      <c r="G40" s="9"/>
      <c r="H40" s="9"/>
      <c r="I40" s="9"/>
      <c r="J40" s="9"/>
    </row>
    <row r="41" spans="1:10" ht="16.5" thickTop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ht="26.25" x14ac:dyDescent="0.4">
      <c r="A42" s="226" t="s">
        <v>76</v>
      </c>
      <c r="B42" s="226"/>
      <c r="C42" s="226"/>
      <c r="D42" s="226"/>
      <c r="E42" s="226"/>
      <c r="F42" s="226"/>
      <c r="G42" s="226"/>
      <c r="H42" s="226"/>
      <c r="I42" s="226"/>
      <c r="J42" s="226"/>
    </row>
    <row r="43" spans="1:10" x14ac:dyDescent="0.2">
      <c r="A43" s="252" t="s">
        <v>75</v>
      </c>
      <c r="B43" s="252"/>
      <c r="C43" s="252"/>
      <c r="D43" s="252"/>
      <c r="E43" s="252"/>
      <c r="F43" s="252"/>
      <c r="G43" s="252"/>
      <c r="H43" s="252"/>
      <c r="I43" s="252"/>
      <c r="J43" s="252"/>
    </row>
    <row r="44" spans="1:10" x14ac:dyDescent="0.2">
      <c r="A44" s="252"/>
      <c r="B44" s="252"/>
      <c r="C44" s="252"/>
      <c r="D44" s="252"/>
      <c r="E44" s="252"/>
      <c r="F44" s="252"/>
      <c r="G44" s="252"/>
      <c r="H44" s="252"/>
      <c r="I44" s="252"/>
      <c r="J44" s="252"/>
    </row>
    <row r="45" spans="1:10" x14ac:dyDescent="0.2">
      <c r="A45" s="252"/>
      <c r="B45" s="252"/>
      <c r="C45" s="252"/>
      <c r="D45" s="252"/>
      <c r="E45" s="252"/>
      <c r="F45" s="252"/>
      <c r="G45" s="252"/>
      <c r="H45" s="252"/>
      <c r="I45" s="252"/>
      <c r="J45" s="252"/>
    </row>
    <row r="46" spans="1:10" x14ac:dyDescent="0.2">
      <c r="A46" s="252"/>
      <c r="B46" s="252"/>
      <c r="C46" s="252"/>
      <c r="D46" s="252"/>
      <c r="E46" s="252"/>
      <c r="F46" s="252"/>
      <c r="G46" s="252"/>
      <c r="H46" s="252"/>
      <c r="I46" s="252"/>
      <c r="J46" s="252"/>
    </row>
    <row r="47" spans="1:10" x14ac:dyDescent="0.2">
      <c r="A47" s="252"/>
      <c r="B47" s="252"/>
      <c r="C47" s="252"/>
      <c r="D47" s="252"/>
      <c r="E47" s="252"/>
      <c r="F47" s="252"/>
      <c r="G47" s="252"/>
      <c r="H47" s="252"/>
      <c r="I47" s="252"/>
      <c r="J47" s="252"/>
    </row>
    <row r="48" spans="1:10" x14ac:dyDescent="0.2">
      <c r="A48" s="252"/>
      <c r="B48" s="252"/>
      <c r="C48" s="252"/>
      <c r="D48" s="252"/>
      <c r="E48" s="252"/>
      <c r="F48" s="252"/>
      <c r="G48" s="252"/>
      <c r="H48" s="252"/>
      <c r="I48" s="252"/>
      <c r="J48" s="252"/>
    </row>
    <row r="49" spans="1:80" x14ac:dyDescent="0.2">
      <c r="A49" s="252"/>
      <c r="B49" s="252"/>
      <c r="C49" s="252"/>
      <c r="D49" s="252"/>
      <c r="E49" s="252"/>
      <c r="F49" s="252"/>
      <c r="G49" s="252"/>
      <c r="H49" s="252"/>
      <c r="I49" s="252"/>
      <c r="J49" s="252"/>
    </row>
    <row r="50" spans="1:80" x14ac:dyDescent="0.2">
      <c r="A50" s="252"/>
      <c r="B50" s="252"/>
      <c r="C50" s="252"/>
      <c r="D50" s="252"/>
      <c r="E50" s="252"/>
      <c r="F50" s="252"/>
      <c r="G50" s="252"/>
      <c r="H50" s="252"/>
      <c r="I50" s="252"/>
      <c r="J50" s="252"/>
    </row>
    <row r="51" spans="1:80" x14ac:dyDescent="0.2">
      <c r="A51" s="252"/>
      <c r="B51" s="252"/>
      <c r="C51" s="252"/>
      <c r="D51" s="252"/>
      <c r="E51" s="252"/>
      <c r="F51" s="252"/>
      <c r="G51" s="252"/>
      <c r="H51" s="252"/>
      <c r="I51" s="252"/>
      <c r="J51" s="252"/>
    </row>
    <row r="52" spans="1:80" x14ac:dyDescent="0.2">
      <c r="A52" s="252"/>
      <c r="B52" s="252"/>
      <c r="C52" s="252"/>
      <c r="D52" s="252"/>
      <c r="E52" s="252"/>
      <c r="F52" s="252"/>
      <c r="G52" s="252"/>
      <c r="H52" s="252"/>
      <c r="I52" s="252"/>
      <c r="J52" s="252"/>
    </row>
    <row r="53" spans="1:80" x14ac:dyDescent="0.2">
      <c r="A53" s="252"/>
      <c r="B53" s="252"/>
      <c r="C53" s="252"/>
      <c r="D53" s="252"/>
      <c r="E53" s="252"/>
      <c r="F53" s="252"/>
      <c r="G53" s="252"/>
      <c r="H53" s="252"/>
      <c r="I53" s="252"/>
      <c r="J53" s="252"/>
    </row>
    <row r="55" spans="1:80" ht="23.25" x14ac:dyDescent="0.35">
      <c r="A55" s="34"/>
      <c r="B55" s="253"/>
      <c r="C55" s="253"/>
      <c r="D55" s="253"/>
      <c r="E55" s="253"/>
      <c r="F55" s="253"/>
      <c r="G55" s="253"/>
      <c r="H55" s="253"/>
      <c r="I55" s="253"/>
      <c r="J55" s="253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</row>
    <row r="56" spans="1:80" ht="20.25" x14ac:dyDescent="0.3">
      <c r="A56" s="35"/>
      <c r="B56" s="32"/>
      <c r="C56" s="36" t="s">
        <v>52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4"/>
      <c r="P56" s="34"/>
      <c r="Q56" s="37"/>
      <c r="R56" s="38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</row>
    <row r="57" spans="1:80" ht="20.25" x14ac:dyDescent="0.3">
      <c r="A57" s="34"/>
      <c r="B57" s="250"/>
      <c r="C57" s="250"/>
      <c r="D57" s="250"/>
      <c r="E57" s="250"/>
      <c r="F57" s="250"/>
      <c r="G57" s="250"/>
      <c r="H57" s="34"/>
      <c r="I57" s="251"/>
      <c r="J57" s="251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</row>
    <row r="58" spans="1:80" ht="20.25" x14ac:dyDescent="0.3">
      <c r="A58" s="35"/>
      <c r="B58" s="32"/>
      <c r="C58" s="36" t="s">
        <v>53</v>
      </c>
      <c r="D58" s="35"/>
      <c r="E58" s="35"/>
      <c r="F58" s="35"/>
      <c r="G58" s="35"/>
      <c r="H58" s="35"/>
      <c r="I58" s="36" t="s">
        <v>54</v>
      </c>
      <c r="K58" s="35"/>
      <c r="L58" s="35"/>
      <c r="M58" s="35"/>
      <c r="N58" s="35"/>
      <c r="O58" s="34"/>
      <c r="P58" s="34"/>
      <c r="Q58" s="37"/>
      <c r="R58" s="38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9"/>
      <c r="AL58" s="39"/>
      <c r="AM58" s="39"/>
      <c r="AN58" s="39"/>
      <c r="AO58" s="39"/>
      <c r="AQ58" s="39"/>
      <c r="AR58" s="39"/>
      <c r="AS58" s="39"/>
      <c r="AT58" s="39"/>
      <c r="AU58" s="39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</row>
    <row r="62" spans="1:80" s="256" customFormat="1" ht="32.25" customHeight="1" x14ac:dyDescent="0.35">
      <c r="B62" s="257" t="s">
        <v>150</v>
      </c>
    </row>
  </sheetData>
  <mergeCells count="55">
    <mergeCell ref="A42:J42"/>
    <mergeCell ref="B57:G57"/>
    <mergeCell ref="I57:J57"/>
    <mergeCell ref="A10:D10"/>
    <mergeCell ref="A43:J53"/>
    <mergeCell ref="B55:J55"/>
    <mergeCell ref="C27:E27"/>
    <mergeCell ref="C28:E28"/>
    <mergeCell ref="G22:H22"/>
    <mergeCell ref="G23:H23"/>
    <mergeCell ref="A12:J12"/>
    <mergeCell ref="A7:B7"/>
    <mergeCell ref="B26:E26"/>
    <mergeCell ref="B17:C17"/>
    <mergeCell ref="G15:H16"/>
    <mergeCell ref="G17:H17"/>
    <mergeCell ref="B15:D16"/>
    <mergeCell ref="E15:F16"/>
    <mergeCell ref="I15:J15"/>
    <mergeCell ref="I16:J16"/>
    <mergeCell ref="C2:H2"/>
    <mergeCell ref="C3:H3"/>
    <mergeCell ref="I3:J3"/>
    <mergeCell ref="C7:J7"/>
    <mergeCell ref="C9:J9"/>
    <mergeCell ref="A8:D8"/>
    <mergeCell ref="A9:B9"/>
    <mergeCell ref="A1:B1"/>
    <mergeCell ref="B23:C23"/>
    <mergeCell ref="B25:E25"/>
    <mergeCell ref="I1:J1"/>
    <mergeCell ref="I2:J2"/>
    <mergeCell ref="A2:B2"/>
    <mergeCell ref="A4:C5"/>
    <mergeCell ref="H4:J5"/>
    <mergeCell ref="D4:G5"/>
    <mergeCell ref="C1:H1"/>
    <mergeCell ref="C30:E30"/>
    <mergeCell ref="C31:E31"/>
    <mergeCell ref="B14:J14"/>
    <mergeCell ref="C29:E29"/>
    <mergeCell ref="G18:H18"/>
    <mergeCell ref="G19:H19"/>
    <mergeCell ref="G20:H20"/>
    <mergeCell ref="G21:H21"/>
    <mergeCell ref="B40:C40"/>
    <mergeCell ref="B36:C36"/>
    <mergeCell ref="B37:C37"/>
    <mergeCell ref="B38:C38"/>
    <mergeCell ref="B39:C39"/>
    <mergeCell ref="C32:E32"/>
    <mergeCell ref="A34:J34"/>
    <mergeCell ref="B35:C35"/>
    <mergeCell ref="D35:E35"/>
    <mergeCell ref="G36:J38"/>
  </mergeCells>
  <phoneticPr fontId="0" type="noConversion"/>
  <printOptions horizontalCentered="1"/>
  <pageMargins left="0.25" right="0.25" top="0.25" bottom="0.25" header="0.25" footer="0.25"/>
  <pageSetup scale="73" orientation="portrait" verticalDpi="0" r:id="rId1"/>
  <headerFooter alignWithMargins="0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Comp_Fac&amp;Sch</vt:lpstr>
      <vt:lpstr>Throughput&amp;Cer</vt:lpstr>
      <vt:lpstr>Instructions!Print_Titles</vt:lpstr>
    </vt:vector>
  </TitlesOfParts>
  <Company>Mojave Desert Air Quality Management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Wales</dc:creator>
  <cp:lastModifiedBy>Barbara Lods</cp:lastModifiedBy>
  <cp:lastPrinted>2004-08-12T14:53:49Z</cp:lastPrinted>
  <dcterms:created xsi:type="dcterms:W3CDTF">2004-05-04T21:28:52Z</dcterms:created>
  <dcterms:modified xsi:type="dcterms:W3CDTF">2023-02-06T21:20:55Z</dcterms:modified>
</cp:coreProperties>
</file>